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RekapitulaceSD.xls" sheetId="1" r:id="rId1"/>
    <sheet name="PolozRozpisNakladu.xls" sheetId="2" r:id="rId2"/>
    <sheet name="List1" sheetId="3" r:id="rId3"/>
    <sheet name="List2" sheetId="4" r:id="rId4"/>
    <sheet name="List3" sheetId="5" r:id="rId5"/>
  </sheets>
  <definedNames>
    <definedName name="Print_Area">PolozRozpisNakladu.xls!$A$1:$J$152</definedName>
    <definedName name="Print_Area_1">RekapitulaceSD.xls!$A$1:$I$25</definedName>
    <definedName name="Print_Titles">PolozRozpisNakladu.xls!$1:$5</definedName>
    <definedName name="Print_Titles_1">RekapitulaceSD.xls!$1:$6</definedName>
  </definedNames>
  <calcPr calcId="125725"/>
</workbook>
</file>

<file path=xl/calcChain.xml><?xml version="1.0" encoding="utf-8"?>
<calcChain xmlns="http://schemas.openxmlformats.org/spreadsheetml/2006/main">
  <c r="G8" i="2"/>
  <c r="G10"/>
  <c r="G12"/>
  <c r="G14"/>
  <c r="G16"/>
  <c r="G18"/>
  <c r="G20"/>
  <c r="G22"/>
  <c r="G24"/>
  <c r="G26"/>
  <c r="E28"/>
  <c r="G28" s="1"/>
  <c r="G30"/>
  <c r="G32"/>
  <c r="G34"/>
  <c r="G36"/>
  <c r="G38"/>
  <c r="G45"/>
  <c r="G47"/>
  <c r="G49"/>
  <c r="G51"/>
  <c r="G53"/>
  <c r="G55"/>
  <c r="G57"/>
  <c r="G59"/>
  <c r="G61"/>
  <c r="G63"/>
  <c r="G65"/>
  <c r="G67"/>
  <c r="G69"/>
  <c r="G71"/>
  <c r="G73"/>
  <c r="G75"/>
  <c r="G77"/>
  <c r="G79"/>
  <c r="E81"/>
  <c r="G81" s="1"/>
  <c r="G83"/>
  <c r="G85"/>
  <c r="E87"/>
  <c r="G87"/>
  <c r="E89"/>
  <c r="G91"/>
  <c r="G93"/>
  <c r="G95"/>
  <c r="G97"/>
  <c r="G99"/>
  <c r="G101"/>
  <c r="G103"/>
  <c r="G105"/>
  <c r="G107"/>
  <c r="G109"/>
  <c r="G111"/>
  <c r="G118"/>
  <c r="G120"/>
  <c r="G122"/>
  <c r="G124"/>
  <c r="G126"/>
  <c r="G128"/>
  <c r="G130"/>
  <c r="G132"/>
  <c r="G134"/>
  <c r="G136"/>
  <c r="G138"/>
  <c r="G140"/>
  <c r="G142"/>
  <c r="G144"/>
  <c r="G146"/>
  <c r="G148"/>
  <c r="F156"/>
  <c r="G156" s="1"/>
  <c r="F158"/>
  <c r="G158" s="1"/>
  <c r="F165"/>
  <c r="G165" s="1"/>
  <c r="F167"/>
  <c r="G167" s="1"/>
  <c r="G168" l="1"/>
  <c r="E160"/>
  <c r="G160" s="1"/>
  <c r="G161" s="1"/>
  <c r="G89"/>
  <c r="E113" s="1"/>
  <c r="G113" s="1"/>
  <c r="G114" s="1"/>
  <c r="E40"/>
  <c r="G40" s="1"/>
  <c r="G41" s="1"/>
  <c r="E150"/>
  <c r="G150" s="1"/>
  <c r="G151" s="1"/>
</calcChain>
</file>

<file path=xl/sharedStrings.xml><?xml version="1.0" encoding="utf-8"?>
<sst xmlns="http://schemas.openxmlformats.org/spreadsheetml/2006/main" count="278" uniqueCount="173">
  <si>
    <t>Objekt :</t>
  </si>
  <si>
    <t>VÍTKOVICE ARÉNA, SANACE ATLETICKÉHO TUNELU</t>
  </si>
  <si>
    <t>List :</t>
  </si>
  <si>
    <t>Stavba :</t>
  </si>
  <si>
    <t>D.1.4.2 - ZAŘÍZENÍ ZDRAVOTNĚ TECHNICKÝCH INSTALAC</t>
  </si>
  <si>
    <t>Datum :</t>
  </si>
  <si>
    <t>REKAPITULACE  STAVEBNÍCH  DÍLŮ</t>
  </si>
  <si>
    <t>Stavební díl</t>
  </si>
  <si>
    <t>HSV</t>
  </si>
  <si>
    <t>PSV</t>
  </si>
  <si>
    <t>Dodávka</t>
  </si>
  <si>
    <t>Montáž</t>
  </si>
  <si>
    <t>HZS</t>
  </si>
  <si>
    <t>721</t>
  </si>
  <si>
    <t>VNITŘNÍ KANALIZACE</t>
  </si>
  <si>
    <t>722</t>
  </si>
  <si>
    <t>VNITŘNÍ VODOVOD</t>
  </si>
  <si>
    <t>725</t>
  </si>
  <si>
    <t>ZAŘIZOVACÍ PŘEDMĚTY</t>
  </si>
  <si>
    <t>767</t>
  </si>
  <si>
    <t>KONSTRUKCE ZÁMEČNICKÉ</t>
  </si>
  <si>
    <t>783</t>
  </si>
  <si>
    <t>NÁTĚRY</t>
  </si>
  <si>
    <t>DEŠŤOVÁ KANALIZACE</t>
  </si>
  <si>
    <t>CELKEM  OBJEKT</t>
  </si>
  <si>
    <t>cenová úroveň 1/2013</t>
  </si>
  <si>
    <t>ceny jsou uvedeny bez DPH</t>
  </si>
  <si>
    <t>POLOŽKOVÝ  ROZPIS  NÁKLADŮ</t>
  </si>
  <si>
    <t>Poř.č.</t>
  </si>
  <si>
    <t>Položka</t>
  </si>
  <si>
    <t>Popis</t>
  </si>
  <si>
    <t xml:space="preserve"> </t>
  </si>
  <si>
    <t>MJ</t>
  </si>
  <si>
    <t>Množství</t>
  </si>
  <si>
    <t>Cena/MJ</t>
  </si>
  <si>
    <t>Cena v Kč</t>
  </si>
  <si>
    <t>Jedn. hm.</t>
  </si>
  <si>
    <t>Celk. hm.</t>
  </si>
  <si>
    <t>72117-1109.00</t>
  </si>
  <si>
    <t>POTRUBÍ Z PVC ODPADNÍ HRD.D.110x2,2</t>
  </si>
  <si>
    <t>M</t>
  </si>
  <si>
    <t>72117-1110.00</t>
  </si>
  <si>
    <t>POTRUBÍ Z PVC ODPADNÍ HRD.D.125x2,2</t>
  </si>
  <si>
    <t>72117-1111.00</t>
  </si>
  <si>
    <t>POTRUBÍ Z PVC ODPADNÍ HRD.D.160x2,2</t>
  </si>
  <si>
    <t>72117-3204.00</t>
  </si>
  <si>
    <t>POTRUBÍ Z PVC PŘÍPOJOVACÍ  D.40x1,8</t>
  </si>
  <si>
    <t>72117-3205.00</t>
  </si>
  <si>
    <t>POTRUBÍ Z PVC PŘIPOJOVACÍ  D.50x1,8</t>
  </si>
  <si>
    <t>72117-3207.00</t>
  </si>
  <si>
    <t>POTRUBÍ Z PVC PŘIPOJOVACÍ  D.75x1,8</t>
  </si>
  <si>
    <t>72117-3208.00</t>
  </si>
  <si>
    <t>POTRUBÍ Z PVC PŘIPOJOVACÍ  D.100x1,8</t>
  </si>
  <si>
    <t>72119-4104.00</t>
  </si>
  <si>
    <t>VEVEDENÍ ODPADNÍCH VÝPUSTEK D40x1,8</t>
  </si>
  <si>
    <t>KUS</t>
  </si>
  <si>
    <t>VEVEDENÍ ODPADNÍCH VÝPUSTEK D50x1,8</t>
  </si>
  <si>
    <t>72119-4109.00</t>
  </si>
  <si>
    <t>VYVEDENÍ ODPADNÍCH VÝPUSTEK 110x2,3</t>
  </si>
  <si>
    <t>72129-0111.00</t>
  </si>
  <si>
    <t>ZKOUŠKA TĚSNOSTI KANAL.VODOU DN 150</t>
  </si>
  <si>
    <t>72116-5230.00</t>
  </si>
  <si>
    <t>ZÁPACHOVÁ UZÁVĚRA DN40</t>
  </si>
  <si>
    <t>72116-6230.00</t>
  </si>
  <si>
    <t>PODLAHOVÁ VPUST SE ZÁPACHOVOU UZÁVĚROU DN100</t>
  </si>
  <si>
    <t>72129-4110.00</t>
  </si>
  <si>
    <t>NADSTŘEŠNÍ VENTILAČNÍ HLAVICE DN100</t>
  </si>
  <si>
    <t>zednická výpomoc</t>
  </si>
  <si>
    <t>hod</t>
  </si>
  <si>
    <t>ÚPRAVA  NAPOJENÍ NA STÁVAJÍCÍ ŠACHTU</t>
  </si>
  <si>
    <t>99872-1202.00</t>
  </si>
  <si>
    <t>PŘESUN HMOT PRO KANALIZACE   DO 12m</t>
  </si>
  <si>
    <t>%</t>
  </si>
  <si>
    <t xml:space="preserve"> Celkem za VNITŘNÍ KANALIZACE</t>
  </si>
  <si>
    <t>pc</t>
  </si>
  <si>
    <t>IZOLAČNÍ TRUBICE Z EXTRUDOVANÉHO POLYETYLENU 22/9</t>
  </si>
  <si>
    <t>m</t>
  </si>
  <si>
    <t>IZOLAČNÍ TRUBICE Z EXTRUDOVANÉHO POLYETYLENU 22/20</t>
  </si>
  <si>
    <t>IZOLAČNÍ TRUBICE Z EXTRUDOVANÉHO POLYETYLENU 27/9</t>
  </si>
  <si>
    <t>IZOLAČNÍ TRUBICE Z EXTRUDOVANÉHO POLYETYLENU 27/20</t>
  </si>
  <si>
    <t>IZOLAČNÍ TRUBICE Z EXTRUDOVANÉHO POLYETYLENU 34/9</t>
  </si>
  <si>
    <t>IZOLAČNÍ TRUBICE Z EXTRUDOVANÉHO POLYETYLENU 34/20</t>
  </si>
  <si>
    <t>IZOLAČNÍ TRUBICE Z EXTRUDOVANÉHO POLYETYLENU42/9</t>
  </si>
  <si>
    <t>IZOLAČNÍ TRUBICE Z EXTRUDOVANÉHO POLYETYLENU 50/9</t>
  </si>
  <si>
    <t>IZOLAČNÍ TRUBICE Z EXTRUDOVANÉHO POLYETYLENU 50/25</t>
  </si>
  <si>
    <t>IZOLAČNÍ TRUBICE Z EXTRUDOVANÉHO POLYETYLENU 110/9</t>
  </si>
  <si>
    <t xml:space="preserve">demontáž rozvodů stávajícího soc. zařízení, vč. zařizovacích předmětů </t>
  </si>
  <si>
    <t>72217-4311.00</t>
  </si>
  <si>
    <t>POTRUBÍ PPR PN 20, D 20x3,4</t>
  </si>
  <si>
    <t>72217-4312.00</t>
  </si>
  <si>
    <t>POTRUBÍ PPR PN 20, D 25x4,2</t>
  </si>
  <si>
    <t>72217-4313.00</t>
  </si>
  <si>
    <t>POTRUBÍ PPR  PN 20, D 32x5,4</t>
  </si>
  <si>
    <t>72217-4314.00</t>
  </si>
  <si>
    <t>POTRUBÍ PPR  PN 20, D 40</t>
  </si>
  <si>
    <t>72217-4315.00</t>
  </si>
  <si>
    <t>POTRUBÍ PPR  PN 20, D 50</t>
  </si>
  <si>
    <t>72217-4323.00</t>
  </si>
  <si>
    <t>POTRUBÍ PPR  PN 20, D 110</t>
  </si>
  <si>
    <t>72218-2006.00</t>
  </si>
  <si>
    <t>MONT.IZOL.SKRUŽÍ NA POTR.PŘÍMÉ DN100</t>
  </si>
  <si>
    <t>72222-0111.00</t>
  </si>
  <si>
    <t>NÁSTĚNKY K 247,PRO VÝT.VENTIL G 1/2</t>
  </si>
  <si>
    <t>72222-0121.00</t>
  </si>
  <si>
    <t>NÁSTĚNKY K 247 PRO BATERII    G 1/2</t>
  </si>
  <si>
    <t>PAR</t>
  </si>
  <si>
    <t>72229-0226.00</t>
  </si>
  <si>
    <t>ZKOUŠKA TLAK.POTR.ZÁVIT.      DN100</t>
  </si>
  <si>
    <t>72229-0234.00</t>
  </si>
  <si>
    <t>PROPLACH A DEZINFEKCE         DN100</t>
  </si>
  <si>
    <t>VODOMĚR S IMPULZNÍM VÝSTUPEM DN25 Qn 6</t>
  </si>
  <si>
    <t>VODOMĚR S IMPULZNÍM VÝSTUPEM DN50 Qn 15</t>
  </si>
  <si>
    <t>73420-9103.T3</t>
  </si>
  <si>
    <t>MTŽ ARMATUR ZÁVITOVÝCH,1ZÁVIT G ½ VČ. KUL.KOHOUT VYPOUŠTĚCÍHO</t>
  </si>
  <si>
    <t>73420-9114.T2</t>
  </si>
  <si>
    <t>MTŽ ARMATUR ZÁVITOVÝCH,2ZÁVITY G1 VČ. KULOVÉHO KOHOUTU</t>
  </si>
  <si>
    <t>73420-9115.T2</t>
  </si>
  <si>
    <t>MTŽ ARMATUR ZÁVITOVÝCH,2ZÁVITY G5/4 VČ. KULOVÉHO KOHOUTU</t>
  </si>
  <si>
    <t>73420-9117.T2</t>
  </si>
  <si>
    <t>MTŽ ARMATURY ZÁVITOVÉ,2ZÁVITY G 2 VČ. KULOVÉHO KOHOUTU</t>
  </si>
  <si>
    <t>73420-9120.T2</t>
  </si>
  <si>
    <t>MTŽ ARMATURY ZÁVITOVÉ,2ZÁVITY G 4 VČ. KULOVÉHO KOHOUTU</t>
  </si>
  <si>
    <t>73420-9134.T2</t>
  </si>
  <si>
    <t>MTŽ ARMATUR ZÁVITOVÝCH,2ZÁVITY G1 VČ. ZPĚTNÉ KLAPKY</t>
  </si>
  <si>
    <t>73420-9135.T2</t>
  </si>
  <si>
    <t>MTŽ ARMATUR ZÁVITOVÝCH,2ZÁVITY G5/4 VČ. ZPĚTNÉ KLAPKY</t>
  </si>
  <si>
    <t>73420-9136.T2</t>
  </si>
  <si>
    <t>MTŽ ARMATURY ZÁVITOVÉ,2ZÁVITY G2 VČ. ZPĚTNÉ KLAPKY</t>
  </si>
  <si>
    <t>73420-9140.T2</t>
  </si>
  <si>
    <t>MTŽ ARMATURY ZÁVITOVÉ,2ZÁVITY G4 VČ. ZPĚTNÉ KLAPKY</t>
  </si>
  <si>
    <t>99872-2202.00</t>
  </si>
  <si>
    <t>PŘESUN HMOT PRO VNITŘ.VODOVOD DO12m</t>
  </si>
  <si>
    <t xml:space="preserve"> Celkem za VNITŘNÍ VODOVOD</t>
  </si>
  <si>
    <t>umyvadlo keramické 55x42cm SO vč. chromovaného sifonu</t>
  </si>
  <si>
    <t>kus</t>
  </si>
  <si>
    <t>pisoár s radarovým splachováním</t>
  </si>
  <si>
    <t>WC závěsné</t>
  </si>
  <si>
    <t>WC sedátko z tvrzeného polastu</t>
  </si>
  <si>
    <t>montážní sada pro závěsný záchod stěnová vč. tlačítka</t>
  </si>
  <si>
    <t>vylevka se splachovačem a litinovou mříží</t>
  </si>
  <si>
    <t>baterie umyv stoj pak</t>
  </si>
  <si>
    <t xml:space="preserve">baterie vanová  + ram., držák, hadice, sprcha </t>
  </si>
  <si>
    <t>baterie sprchová  tlačná samouzavírací směšovací do zdi vč. pevné sprchové hlavice</t>
  </si>
  <si>
    <t>hydrant DN25 vč. skříně a stálotvaré hadice 30m</t>
  </si>
  <si>
    <t>72511-9305.00</t>
  </si>
  <si>
    <t xml:space="preserve">MONTÁŽ KLOZETOVÝCH MÍS </t>
  </si>
  <si>
    <t>72521-9401.00</t>
  </si>
  <si>
    <t>MTŽ UMYVADEL NA ŠROUBY DO ZDIVA</t>
  </si>
  <si>
    <t>72581-0401.00</t>
  </si>
  <si>
    <t>VENTIL ROHOVÝ -TRUB T 66 G 1/2</t>
  </si>
  <si>
    <t>72581-0403.00</t>
  </si>
  <si>
    <t>VENTIL ROHOVÝ +TRUB T 67 G 1/2</t>
  </si>
  <si>
    <t>72584-9201.00</t>
  </si>
  <si>
    <t>MONTÁŽ BATERIÍ SPRCH. A VAN.</t>
  </si>
  <si>
    <t>72582-9203.00</t>
  </si>
  <si>
    <t>MTŽ BATERIE UMYVADLOVÉ A DŘEZOVÉ</t>
  </si>
  <si>
    <t>99872-5202.00</t>
  </si>
  <si>
    <t>PŘESUN HMOT PRO ZAŘIZ.PŘEDMĚTY  12m</t>
  </si>
  <si>
    <t xml:space="preserve"> Celkem za ZAŘIZOVACÍ PŘEDMĚTY</t>
  </si>
  <si>
    <t>76799-8105.00</t>
  </si>
  <si>
    <t>MTŽ ATYPICKÝCH KONSTRUKCÍ       5kg</t>
  </si>
  <si>
    <t>KG</t>
  </si>
  <si>
    <t>76799-9810.00</t>
  </si>
  <si>
    <t>Materiál doplňkové konstrukce</t>
  </si>
  <si>
    <t>99876-7202.00</t>
  </si>
  <si>
    <t>PŘESUN HMOT PRO STAVEBNÍ KCE    12m</t>
  </si>
  <si>
    <t xml:space="preserve"> Celkem za KONSTRUKCE ZÁMEČNICKÉ</t>
  </si>
  <si>
    <t>78322-5100.00</t>
  </si>
  <si>
    <t>NÁTĚR SYNTETICKÝ KDK 2+1xEMAIL</t>
  </si>
  <si>
    <t>M2</t>
  </si>
  <si>
    <t>78322-6100.00</t>
  </si>
  <si>
    <t>NÁTĚR SYNTETICKÝ KDK ZÁKLADNÍ</t>
  </si>
  <si>
    <t xml:space="preserve"> Celkem za NÁTĚRY</t>
  </si>
</sst>
</file>

<file path=xl/styles.xml><?xml version="1.0" encoding="utf-8"?>
<styleSheet xmlns="http://schemas.openxmlformats.org/spreadsheetml/2006/main">
  <numFmts count="1">
    <numFmt numFmtId="164" formatCode="0.00000"/>
  </numFmts>
  <fonts count="19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on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Font="1" applyBorder="1"/>
    <xf numFmtId="0" fontId="0" fillId="0" borderId="4" xfId="0" applyBorder="1"/>
    <xf numFmtId="0" fontId="0" fillId="0" borderId="5" xfId="0" applyFont="1" applyBorder="1"/>
    <xf numFmtId="0" fontId="0" fillId="0" borderId="6" xfId="0" applyBorder="1"/>
    <xf numFmtId="49" fontId="0" fillId="0" borderId="7" xfId="0" applyNumberFormat="1" applyBorder="1"/>
    <xf numFmtId="0" fontId="0" fillId="0" borderId="7" xfId="0" applyFont="1" applyBorder="1"/>
    <xf numFmtId="14" fontId="1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0" fillId="0" borderId="0" xfId="0" applyBorder="1"/>
    <xf numFmtId="49" fontId="4" fillId="0" borderId="0" xfId="0" applyNumberFormat="1" applyFont="1" applyBorder="1"/>
    <xf numFmtId="0" fontId="4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5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7" fillId="0" borderId="0" xfId="0" applyNumberFormat="1" applyFont="1"/>
    <xf numFmtId="3" fontId="4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Font="1" applyBorder="1" applyAlignment="1">
      <alignment horizontal="center"/>
    </xf>
    <xf numFmtId="49" fontId="0" fillId="0" borderId="4" xfId="0" applyNumberFormat="1" applyBorder="1"/>
    <xf numFmtId="0" fontId="0" fillId="0" borderId="5" xfId="0" applyFont="1" applyBorder="1" applyAlignment="1">
      <alignment horizontal="center"/>
    </xf>
    <xf numFmtId="14" fontId="0" fillId="0" borderId="6" xfId="0" applyNumberFormat="1" applyBorder="1"/>
    <xf numFmtId="49" fontId="0" fillId="0" borderId="8" xfId="0" applyNumberForma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9" fontId="9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49" fontId="10" fillId="0" borderId="0" xfId="0" applyNumberFormat="1" applyFont="1"/>
    <xf numFmtId="164" fontId="4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164" fontId="6" fillId="0" borderId="0" xfId="0" applyNumberFormat="1" applyFont="1"/>
    <xf numFmtId="49" fontId="11" fillId="0" borderId="0" xfId="0" applyNumberFormat="1" applyFont="1"/>
    <xf numFmtId="2" fontId="4" fillId="0" borderId="0" xfId="0" applyNumberFormat="1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9" fontId="13" fillId="0" borderId="0" xfId="0" applyNumberFormat="1" applyFont="1"/>
    <xf numFmtId="0" fontId="12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/>
    <xf numFmtId="0" fontId="14" fillId="0" borderId="0" xfId="0" applyFont="1"/>
    <xf numFmtId="49" fontId="15" fillId="0" borderId="0" xfId="0" applyNumberFormat="1" applyFont="1"/>
    <xf numFmtId="4" fontId="14" fillId="0" borderId="0" xfId="0" applyNumberFormat="1" applyFont="1"/>
    <xf numFmtId="164" fontId="14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4" fontId="16" fillId="0" borderId="0" xfId="0" applyNumberFormat="1" applyFont="1"/>
    <xf numFmtId="4" fontId="18" fillId="0" borderId="0" xfId="0" applyNumberFormat="1" applyFont="1"/>
    <xf numFmtId="164" fontId="18" fillId="0" borderId="0" xfId="0" applyNumberFormat="1" applyFont="1"/>
    <xf numFmtId="49" fontId="16" fillId="0" borderId="0" xfId="0" applyNumberFormat="1" applyFont="1"/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F29" sqref="F29"/>
    </sheetView>
  </sheetViews>
  <sheetFormatPr defaultRowHeight="12.75"/>
  <cols>
    <col min="1" max="1" width="5.28515625" customWidth="1"/>
    <col min="2" max="2" width="6.140625" customWidth="1"/>
    <col min="3" max="3" width="11.42578125" customWidth="1"/>
    <col min="4" max="4" width="9.28515625" customWidth="1"/>
    <col min="5" max="5" width="11.28515625" customWidth="1"/>
    <col min="6" max="6" width="12" customWidth="1"/>
    <col min="7" max="7" width="11.5703125" customWidth="1"/>
    <col min="8" max="8" width="11.140625" customWidth="1"/>
  </cols>
  <sheetData>
    <row r="1" spans="1:9">
      <c r="A1" s="1" t="s">
        <v>0</v>
      </c>
      <c r="B1" s="2"/>
      <c r="C1" s="3"/>
      <c r="D1" s="4" t="s">
        <v>1</v>
      </c>
      <c r="E1" s="2"/>
      <c r="F1" s="2"/>
      <c r="G1" s="2"/>
      <c r="H1" s="4" t="s">
        <v>2</v>
      </c>
      <c r="I1" s="5"/>
    </row>
    <row r="2" spans="1:9">
      <c r="A2" s="6" t="s">
        <v>3</v>
      </c>
      <c r="B2" s="7"/>
      <c r="C2" s="8"/>
      <c r="D2" s="9" t="s">
        <v>4</v>
      </c>
      <c r="E2" s="7"/>
      <c r="F2" s="7"/>
      <c r="G2" s="7"/>
      <c r="H2" s="9" t="s">
        <v>5</v>
      </c>
      <c r="I2" s="10">
        <v>41514</v>
      </c>
    </row>
    <row r="4" spans="1:9" ht="19.5" customHeight="1">
      <c r="A4" s="71" t="s">
        <v>6</v>
      </c>
      <c r="B4" s="71"/>
      <c r="C4" s="71"/>
      <c r="D4" s="71"/>
      <c r="E4" s="71"/>
      <c r="F4" s="71"/>
      <c r="G4" s="71"/>
      <c r="H4" s="71"/>
      <c r="I4" s="71"/>
    </row>
    <row r="6" spans="1:9" s="13" customFormat="1">
      <c r="A6" s="12"/>
      <c r="B6" s="12" t="s">
        <v>7</v>
      </c>
      <c r="C6" s="12"/>
      <c r="D6" s="12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</row>
    <row r="7" spans="1:9" s="13" customFormat="1">
      <c r="A7" s="14" t="s">
        <v>13</v>
      </c>
      <c r="B7" s="15" t="s">
        <v>14</v>
      </c>
      <c r="E7" s="16">
        <v>0</v>
      </c>
      <c r="F7" s="16"/>
      <c r="G7" s="16">
        <v>0</v>
      </c>
      <c r="H7" s="16">
        <v>0</v>
      </c>
      <c r="I7" s="16">
        <v>0</v>
      </c>
    </row>
    <row r="8" spans="1:9" s="13" customFormat="1">
      <c r="A8" s="14" t="s">
        <v>15</v>
      </c>
      <c r="B8" s="15" t="s">
        <v>16</v>
      </c>
      <c r="E8" s="16">
        <v>0</v>
      </c>
      <c r="F8" s="16"/>
      <c r="G8" s="16">
        <v>0</v>
      </c>
      <c r="H8" s="16">
        <v>0</v>
      </c>
      <c r="I8" s="16">
        <v>0</v>
      </c>
    </row>
    <row r="9" spans="1:9" s="13" customFormat="1">
      <c r="A9" s="14" t="s">
        <v>17</v>
      </c>
      <c r="B9" s="15" t="s">
        <v>18</v>
      </c>
      <c r="E9" s="16">
        <v>0</v>
      </c>
      <c r="F9" s="16"/>
      <c r="G9" s="16">
        <v>0</v>
      </c>
      <c r="H9" s="16">
        <v>0</v>
      </c>
      <c r="I9" s="16">
        <v>0</v>
      </c>
    </row>
    <row r="10" spans="1:9" s="13" customFormat="1">
      <c r="A10" s="14" t="s">
        <v>19</v>
      </c>
      <c r="B10" s="15" t="s">
        <v>20</v>
      </c>
      <c r="E10" s="16">
        <v>0</v>
      </c>
      <c r="F10" s="16"/>
      <c r="G10" s="16">
        <v>0</v>
      </c>
      <c r="H10" s="16">
        <v>0</v>
      </c>
      <c r="I10" s="16">
        <v>0</v>
      </c>
    </row>
    <row r="11" spans="1:9" s="13" customFormat="1">
      <c r="A11" s="14" t="s">
        <v>21</v>
      </c>
      <c r="B11" s="15" t="s">
        <v>22</v>
      </c>
      <c r="E11" s="16">
        <v>0</v>
      </c>
      <c r="F11" s="16"/>
      <c r="G11" s="16">
        <v>0</v>
      </c>
      <c r="H11" s="16">
        <v>0</v>
      </c>
      <c r="I11" s="16">
        <v>0</v>
      </c>
    </row>
    <row r="12" spans="1:9" s="13" customFormat="1">
      <c r="A12" s="14"/>
      <c r="B12" s="15" t="s">
        <v>23</v>
      </c>
      <c r="E12" s="16">
        <v>0</v>
      </c>
      <c r="F12" s="16"/>
      <c r="G12" s="16">
        <v>0</v>
      </c>
      <c r="H12" s="16">
        <v>0</v>
      </c>
      <c r="I12" s="16">
        <v>0</v>
      </c>
    </row>
    <row r="13" spans="1:9" s="19" customFormat="1">
      <c r="A13" s="17"/>
      <c r="B13" s="17" t="s">
        <v>24</v>
      </c>
      <c r="C13" s="17"/>
      <c r="D13" s="17"/>
      <c r="E13" s="18">
        <v>0</v>
      </c>
      <c r="F13" s="18"/>
      <c r="G13" s="18">
        <v>0</v>
      </c>
      <c r="H13" s="18">
        <v>0</v>
      </c>
      <c r="I13" s="18">
        <v>0</v>
      </c>
    </row>
    <row r="15" spans="1:9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19.5" customHeight="1">
      <c r="A16" s="71"/>
      <c r="B16" s="71"/>
      <c r="C16" s="71"/>
      <c r="D16" s="71"/>
      <c r="E16" s="71"/>
      <c r="F16" s="71"/>
      <c r="G16" s="71"/>
      <c r="H16" s="71"/>
      <c r="I16" s="71"/>
    </row>
    <row r="18" spans="1:9">
      <c r="A18" s="19"/>
      <c r="B18" s="19"/>
      <c r="C18" s="19"/>
      <c r="D18" s="20"/>
      <c r="E18" s="21"/>
      <c r="F18" s="22"/>
      <c r="G18" s="23"/>
      <c r="H18" s="24"/>
      <c r="I18" s="25"/>
    </row>
    <row r="19" spans="1:9">
      <c r="D19" s="26"/>
      <c r="E19" s="26"/>
      <c r="F19" s="27"/>
      <c r="G19" s="25"/>
      <c r="H19" s="28"/>
      <c r="I19" s="25"/>
    </row>
    <row r="20" spans="1:9">
      <c r="D20" s="26"/>
      <c r="E20" s="26"/>
      <c r="F20" s="27"/>
      <c r="G20" s="25"/>
      <c r="H20" s="29"/>
      <c r="I20" s="25"/>
    </row>
    <row r="21" spans="1:9">
      <c r="F21" s="29"/>
      <c r="G21" s="25"/>
      <c r="H21" s="25"/>
      <c r="I21" s="26"/>
    </row>
    <row r="22" spans="1:9">
      <c r="F22" s="29"/>
      <c r="G22" s="25"/>
      <c r="H22" s="25"/>
      <c r="I22" s="26"/>
    </row>
    <row r="23" spans="1:9">
      <c r="B23" s="19"/>
      <c r="F23" s="29"/>
      <c r="G23" s="25"/>
      <c r="H23" s="25"/>
      <c r="I23" s="26"/>
    </row>
    <row r="24" spans="1:9">
      <c r="F24" s="29"/>
      <c r="G24" s="25"/>
      <c r="H24" s="25"/>
      <c r="I24" s="26"/>
    </row>
    <row r="25" spans="1:9">
      <c r="F25" s="29"/>
      <c r="G25" s="25"/>
      <c r="H25" s="25"/>
      <c r="I25" s="26"/>
    </row>
    <row r="26" spans="1:9">
      <c r="F26" s="29"/>
      <c r="G26" s="25"/>
      <c r="H26" s="25"/>
      <c r="I26" s="26"/>
    </row>
    <row r="27" spans="1:9">
      <c r="F27" s="29"/>
      <c r="G27" s="25"/>
      <c r="H27" s="25"/>
      <c r="I27" s="26"/>
    </row>
    <row r="28" spans="1:9">
      <c r="A28" t="s">
        <v>25</v>
      </c>
      <c r="F28" s="29"/>
      <c r="G28" s="25"/>
      <c r="H28" s="25"/>
      <c r="I28" s="26"/>
    </row>
    <row r="29" spans="1:9">
      <c r="A29" t="s">
        <v>26</v>
      </c>
      <c r="F29" s="29"/>
      <c r="G29" s="25"/>
      <c r="H29" s="25"/>
      <c r="I29" s="26"/>
    </row>
    <row r="30" spans="1:9">
      <c r="F30" s="29"/>
      <c r="G30" s="25"/>
      <c r="H30" s="25"/>
      <c r="I30" s="26"/>
    </row>
    <row r="31" spans="1:9">
      <c r="F31" s="29"/>
      <c r="G31" s="25"/>
      <c r="H31" s="25"/>
      <c r="I31" s="26"/>
    </row>
    <row r="32" spans="1:9">
      <c r="F32" s="29"/>
      <c r="G32" s="25"/>
      <c r="H32" s="25"/>
      <c r="I32" s="26"/>
    </row>
    <row r="33" spans="6:9">
      <c r="F33" s="29"/>
      <c r="G33" s="25"/>
      <c r="H33" s="25"/>
      <c r="I33" s="26"/>
    </row>
    <row r="34" spans="6:9">
      <c r="F34" s="29"/>
      <c r="G34" s="25"/>
      <c r="H34" s="25"/>
      <c r="I34" s="26"/>
    </row>
    <row r="35" spans="6:9">
      <c r="F35" s="29"/>
      <c r="G35" s="25"/>
      <c r="H35" s="25"/>
      <c r="I35" s="26"/>
    </row>
    <row r="36" spans="6:9">
      <c r="F36" s="29"/>
      <c r="G36" s="25"/>
      <c r="H36" s="25"/>
      <c r="I36" s="26"/>
    </row>
    <row r="37" spans="6:9">
      <c r="F37" s="29"/>
      <c r="G37" s="25"/>
      <c r="H37" s="25"/>
      <c r="I37" s="26"/>
    </row>
    <row r="38" spans="6:9">
      <c r="F38" s="29"/>
      <c r="G38" s="25"/>
      <c r="H38" s="25"/>
      <c r="I38" s="26"/>
    </row>
    <row r="39" spans="6:9">
      <c r="F39" s="29"/>
      <c r="G39" s="25"/>
      <c r="H39" s="25"/>
      <c r="I39" s="26"/>
    </row>
    <row r="40" spans="6:9">
      <c r="F40" s="29"/>
      <c r="G40" s="25"/>
      <c r="H40" s="25"/>
      <c r="I40" s="26"/>
    </row>
    <row r="41" spans="6:9">
      <c r="F41" s="29"/>
      <c r="G41" s="25"/>
      <c r="H41" s="25"/>
      <c r="I41" s="26"/>
    </row>
    <row r="42" spans="6:9">
      <c r="F42" s="29"/>
      <c r="G42" s="25"/>
      <c r="H42" s="25"/>
      <c r="I42" s="26"/>
    </row>
    <row r="43" spans="6:9">
      <c r="F43" s="29"/>
      <c r="G43" s="25"/>
      <c r="H43" s="25"/>
      <c r="I43" s="26"/>
    </row>
    <row r="44" spans="6:9">
      <c r="F44" s="29"/>
      <c r="G44" s="25"/>
      <c r="H44" s="25"/>
      <c r="I44" s="26"/>
    </row>
    <row r="45" spans="6:9">
      <c r="F45" s="29"/>
      <c r="G45" s="25"/>
      <c r="H45" s="25"/>
      <c r="I45" s="26"/>
    </row>
    <row r="46" spans="6:9">
      <c r="F46" s="29"/>
      <c r="G46" s="25"/>
      <c r="H46" s="25"/>
      <c r="I46" s="26"/>
    </row>
    <row r="47" spans="6:9">
      <c r="F47" s="29"/>
      <c r="G47" s="25"/>
      <c r="H47" s="25"/>
      <c r="I47" s="26"/>
    </row>
    <row r="48" spans="6:9">
      <c r="F48" s="29"/>
      <c r="G48" s="25"/>
      <c r="H48" s="25"/>
      <c r="I48" s="26"/>
    </row>
    <row r="49" spans="6:9">
      <c r="F49" s="29"/>
      <c r="G49" s="25"/>
      <c r="H49" s="25"/>
      <c r="I49" s="26"/>
    </row>
    <row r="50" spans="6:9">
      <c r="F50" s="29"/>
      <c r="G50" s="25"/>
      <c r="H50" s="25"/>
      <c r="I50" s="26"/>
    </row>
    <row r="51" spans="6:9">
      <c r="F51" s="29"/>
      <c r="G51" s="25"/>
      <c r="H51" s="25"/>
      <c r="I51" s="26"/>
    </row>
    <row r="52" spans="6:9">
      <c r="F52" s="29"/>
      <c r="G52" s="25"/>
      <c r="H52" s="25"/>
      <c r="I52" s="26"/>
    </row>
    <row r="53" spans="6:9">
      <c r="F53" s="29"/>
      <c r="G53" s="25"/>
      <c r="H53" s="25"/>
      <c r="I53" s="26"/>
    </row>
    <row r="54" spans="6:9">
      <c r="F54" s="29"/>
      <c r="G54" s="25"/>
      <c r="H54" s="25"/>
      <c r="I54" s="26"/>
    </row>
    <row r="55" spans="6:9">
      <c r="F55" s="29"/>
      <c r="G55" s="25"/>
      <c r="H55" s="25"/>
      <c r="I55" s="26"/>
    </row>
    <row r="56" spans="6:9">
      <c r="F56" s="29"/>
      <c r="G56" s="25"/>
      <c r="H56" s="25"/>
      <c r="I56" s="26"/>
    </row>
    <row r="57" spans="6:9">
      <c r="F57" s="29"/>
      <c r="G57" s="25"/>
      <c r="H57" s="25"/>
      <c r="I57" s="26"/>
    </row>
    <row r="58" spans="6:9">
      <c r="F58" s="29"/>
      <c r="G58" s="25"/>
      <c r="H58" s="25"/>
      <c r="I58" s="26"/>
    </row>
    <row r="59" spans="6:9">
      <c r="F59" s="29"/>
      <c r="G59" s="25"/>
      <c r="H59" s="25"/>
      <c r="I59" s="26"/>
    </row>
    <row r="60" spans="6:9">
      <c r="F60" s="29"/>
      <c r="G60" s="25"/>
      <c r="H60" s="25"/>
      <c r="I60" s="26"/>
    </row>
    <row r="61" spans="6:9">
      <c r="F61" s="29"/>
      <c r="G61" s="25"/>
      <c r="H61" s="25"/>
      <c r="I61" s="26"/>
    </row>
    <row r="62" spans="6:9">
      <c r="F62" s="29"/>
      <c r="G62" s="25"/>
      <c r="H62" s="25"/>
      <c r="I62" s="26"/>
    </row>
    <row r="63" spans="6:9">
      <c r="F63" s="29"/>
      <c r="G63" s="25"/>
      <c r="H63" s="25"/>
      <c r="I63" s="26"/>
    </row>
    <row r="64" spans="6:9">
      <c r="F64" s="29"/>
      <c r="G64" s="25"/>
      <c r="H64" s="25"/>
      <c r="I64" s="26"/>
    </row>
    <row r="65" spans="6:9">
      <c r="F65" s="29"/>
      <c r="G65" s="25"/>
      <c r="H65" s="25"/>
      <c r="I65" s="26"/>
    </row>
    <row r="66" spans="6:9">
      <c r="F66" s="29"/>
      <c r="G66" s="25"/>
      <c r="H66" s="25"/>
      <c r="I66" s="26"/>
    </row>
    <row r="67" spans="6:9">
      <c r="F67" s="29"/>
      <c r="G67" s="25"/>
      <c r="H67" s="25"/>
      <c r="I67" s="26"/>
    </row>
  </sheetData>
  <mergeCells count="2">
    <mergeCell ref="A4:I4"/>
    <mergeCell ref="A16:I16"/>
  </mergeCells>
  <pageMargins left="0.5902777777777777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68"/>
  <sheetViews>
    <sheetView tabSelected="1" topLeftCell="A130" workbookViewId="0">
      <selection activeCell="I172" sqref="I172"/>
    </sheetView>
  </sheetViews>
  <sheetFormatPr defaultRowHeight="12.75"/>
  <cols>
    <col min="1" max="1" width="8.42578125" style="30" customWidth="1"/>
    <col min="2" max="2" width="6" customWidth="1"/>
    <col min="3" max="3" width="9.85546875" customWidth="1"/>
    <col min="4" max="4" width="7.42578125" customWidth="1"/>
    <col min="5" max="5" width="11.7109375" customWidth="1"/>
    <col min="6" max="6" width="10.7109375" customWidth="1"/>
    <col min="7" max="7" width="12.85546875" customWidth="1"/>
    <col min="8" max="9" width="11.7109375" customWidth="1"/>
    <col min="10" max="10" width="3.140625" style="31" customWidth="1"/>
    <col min="13" max="13" width="8.85546875" bestFit="1" customWidth="1"/>
  </cols>
  <sheetData>
    <row r="1" spans="1:13">
      <c r="A1" s="32" t="s">
        <v>0</v>
      </c>
      <c r="B1" s="2"/>
      <c r="C1" s="3"/>
      <c r="D1" s="4" t="s">
        <v>1</v>
      </c>
      <c r="E1" s="2"/>
      <c r="F1" s="2"/>
      <c r="G1" s="2"/>
      <c r="H1" s="4" t="s">
        <v>2</v>
      </c>
      <c r="I1" s="2"/>
      <c r="J1" s="33"/>
      <c r="M1" s="2"/>
    </row>
    <row r="2" spans="1:13">
      <c r="A2" s="34" t="s">
        <v>3</v>
      </c>
      <c r="B2" s="7"/>
      <c r="C2" s="8"/>
      <c r="D2" s="9" t="s">
        <v>4</v>
      </c>
      <c r="E2" s="7"/>
      <c r="F2" s="7"/>
      <c r="G2" s="7"/>
      <c r="H2" s="9" t="s">
        <v>5</v>
      </c>
      <c r="I2" s="35">
        <v>41514</v>
      </c>
      <c r="J2" s="36"/>
      <c r="M2" s="7"/>
    </row>
    <row r="3" spans="1:13" ht="21.75" customHeight="1">
      <c r="A3" s="71" t="s">
        <v>27</v>
      </c>
      <c r="B3" s="71"/>
      <c r="C3" s="71"/>
      <c r="D3" s="71"/>
      <c r="E3" s="71"/>
      <c r="F3" s="71"/>
      <c r="G3" s="71"/>
      <c r="H3" s="71"/>
      <c r="I3" s="71"/>
      <c r="M3" s="11"/>
    </row>
    <row r="4" spans="1:13" ht="21.75" customHeight="1">
      <c r="A4" s="22" t="s">
        <v>28</v>
      </c>
      <c r="B4" s="19" t="s">
        <v>29</v>
      </c>
      <c r="C4" s="19"/>
      <c r="D4" s="19" t="s">
        <v>30</v>
      </c>
      <c r="E4" s="19"/>
      <c r="F4" s="19"/>
      <c r="G4" s="19"/>
      <c r="H4" s="19"/>
      <c r="I4" s="19"/>
      <c r="J4" s="31" t="s">
        <v>31</v>
      </c>
      <c r="M4" s="19"/>
    </row>
    <row r="5" spans="1:13">
      <c r="A5" s="37"/>
      <c r="B5" s="12"/>
      <c r="C5" s="12"/>
      <c r="D5" s="12" t="s">
        <v>32</v>
      </c>
      <c r="E5" s="38" t="s">
        <v>33</v>
      </c>
      <c r="F5" s="38" t="s">
        <v>34</v>
      </c>
      <c r="G5" s="38" t="s">
        <v>35</v>
      </c>
      <c r="H5" s="38" t="s">
        <v>36</v>
      </c>
      <c r="I5" s="38" t="s">
        <v>37</v>
      </c>
      <c r="J5" s="31" t="s">
        <v>31</v>
      </c>
      <c r="M5" s="38" t="s">
        <v>34</v>
      </c>
    </row>
    <row r="6" spans="1:13" s="42" customFormat="1" ht="14.25">
      <c r="A6" s="39">
        <v>721</v>
      </c>
      <c r="B6" s="40" t="s">
        <v>14</v>
      </c>
      <c r="C6" s="40"/>
      <c r="D6" s="40"/>
      <c r="E6" s="40"/>
      <c r="F6" s="40"/>
      <c r="G6" s="40"/>
      <c r="H6" s="40"/>
      <c r="I6" s="40"/>
      <c r="J6" s="41"/>
      <c r="M6" s="40"/>
    </row>
    <row r="7" spans="1:13" s="45" customFormat="1" ht="12">
      <c r="A7" s="43">
        <v>1</v>
      </c>
      <c r="B7" s="44" t="s">
        <v>38</v>
      </c>
      <c r="D7" s="45" t="s">
        <v>39</v>
      </c>
      <c r="J7" s="46"/>
    </row>
    <row r="8" spans="1:13" s="45" customFormat="1" ht="12">
      <c r="A8" s="43"/>
      <c r="D8" s="45" t="s">
        <v>40</v>
      </c>
      <c r="E8" s="45">
        <v>66</v>
      </c>
      <c r="F8" s="25"/>
      <c r="G8" s="25">
        <f>SUM(E8*F8)</f>
        <v>0</v>
      </c>
      <c r="H8" s="47">
        <v>0</v>
      </c>
      <c r="I8" s="47">
        <v>0</v>
      </c>
      <c r="J8" s="44"/>
      <c r="M8" s="25"/>
    </row>
    <row r="9" spans="1:13" s="45" customFormat="1" ht="12">
      <c r="A9" s="43">
        <v>2</v>
      </c>
      <c r="B9" s="44" t="s">
        <v>41</v>
      </c>
      <c r="D9" s="45" t="s">
        <v>42</v>
      </c>
      <c r="J9" s="46"/>
    </row>
    <row r="10" spans="1:13" s="45" customFormat="1" ht="12">
      <c r="A10" s="43"/>
      <c r="D10" s="45" t="s">
        <v>40</v>
      </c>
      <c r="E10" s="45">
        <v>6</v>
      </c>
      <c r="F10" s="25"/>
      <c r="G10" s="25">
        <f>SUM(E10*F10)</f>
        <v>0</v>
      </c>
      <c r="H10" s="47">
        <v>0</v>
      </c>
      <c r="I10" s="47">
        <v>0</v>
      </c>
      <c r="J10" s="44"/>
      <c r="M10" s="25"/>
    </row>
    <row r="11" spans="1:13" s="45" customFormat="1" ht="12">
      <c r="A11" s="43">
        <v>3</v>
      </c>
      <c r="B11" s="44" t="s">
        <v>43</v>
      </c>
      <c r="D11" s="45" t="s">
        <v>44</v>
      </c>
      <c r="J11" s="46"/>
    </row>
    <row r="12" spans="1:13" s="45" customFormat="1" ht="12">
      <c r="A12" s="43"/>
      <c r="D12" s="45" t="s">
        <v>40</v>
      </c>
      <c r="E12" s="45">
        <v>19</v>
      </c>
      <c r="F12" s="25"/>
      <c r="G12" s="25">
        <f>SUM(E12*F12)</f>
        <v>0</v>
      </c>
      <c r="H12" s="47">
        <v>0</v>
      </c>
      <c r="I12" s="47">
        <v>0</v>
      </c>
      <c r="J12" s="44"/>
      <c r="M12" s="25"/>
    </row>
    <row r="13" spans="1:13" s="45" customFormat="1" ht="12">
      <c r="A13" s="43">
        <v>4</v>
      </c>
      <c r="B13" s="44" t="s">
        <v>45</v>
      </c>
      <c r="D13" s="45" t="s">
        <v>46</v>
      </c>
      <c r="J13" s="46"/>
    </row>
    <row r="14" spans="1:13" s="45" customFormat="1" ht="12">
      <c r="A14" s="43"/>
      <c r="D14" s="45" t="s">
        <v>40</v>
      </c>
      <c r="E14" s="45">
        <v>15</v>
      </c>
      <c r="F14" s="25"/>
      <c r="G14" s="25">
        <f>SUM(E14*F14)</f>
        <v>0</v>
      </c>
      <c r="H14" s="47">
        <v>0</v>
      </c>
      <c r="I14" s="47">
        <v>0</v>
      </c>
      <c r="J14" s="44"/>
      <c r="M14" s="25"/>
    </row>
    <row r="15" spans="1:13" s="45" customFormat="1" ht="12">
      <c r="A15" s="43">
        <v>5</v>
      </c>
      <c r="B15" s="44" t="s">
        <v>47</v>
      </c>
      <c r="D15" s="45" t="s">
        <v>48</v>
      </c>
      <c r="J15" s="46"/>
    </row>
    <row r="16" spans="1:13" s="45" customFormat="1" ht="12">
      <c r="A16" s="43"/>
      <c r="D16" s="45" t="s">
        <v>40</v>
      </c>
      <c r="E16" s="45">
        <v>15</v>
      </c>
      <c r="F16" s="25"/>
      <c r="G16" s="25">
        <f>SUM(E16*F16)</f>
        <v>0</v>
      </c>
      <c r="H16" s="47">
        <v>0</v>
      </c>
      <c r="I16" s="47">
        <v>0</v>
      </c>
      <c r="J16" s="44"/>
      <c r="M16" s="25"/>
    </row>
    <row r="17" spans="1:13" s="45" customFormat="1" ht="12">
      <c r="A17" s="43">
        <v>6</v>
      </c>
      <c r="B17" s="44" t="s">
        <v>49</v>
      </c>
      <c r="D17" s="45" t="s">
        <v>50</v>
      </c>
      <c r="J17" s="46"/>
    </row>
    <row r="18" spans="1:13" s="45" customFormat="1" ht="12">
      <c r="A18" s="43"/>
      <c r="D18" s="45" t="s">
        <v>40</v>
      </c>
      <c r="E18" s="45">
        <v>3</v>
      </c>
      <c r="F18" s="25"/>
      <c r="G18" s="25">
        <f>SUM(E18*F18)</f>
        <v>0</v>
      </c>
      <c r="H18" s="47">
        <v>0</v>
      </c>
      <c r="I18" s="47">
        <v>0</v>
      </c>
      <c r="J18" s="44"/>
      <c r="M18" s="25"/>
    </row>
    <row r="19" spans="1:13" s="45" customFormat="1" ht="12">
      <c r="A19" s="43">
        <v>7</v>
      </c>
      <c r="B19" s="44" t="s">
        <v>51</v>
      </c>
      <c r="D19" s="45" t="s">
        <v>52</v>
      </c>
      <c r="J19" s="46"/>
    </row>
    <row r="20" spans="1:13" s="45" customFormat="1" ht="12">
      <c r="A20" s="43"/>
      <c r="D20" s="45" t="s">
        <v>40</v>
      </c>
      <c r="E20" s="45">
        <v>8</v>
      </c>
      <c r="F20" s="25"/>
      <c r="G20" s="25">
        <f>SUM(E20*F20)</f>
        <v>0</v>
      </c>
      <c r="H20" s="47">
        <v>0</v>
      </c>
      <c r="I20" s="47">
        <v>0</v>
      </c>
      <c r="J20" s="44"/>
      <c r="M20" s="25"/>
    </row>
    <row r="21" spans="1:13" s="45" customFormat="1" ht="12">
      <c r="A21" s="43">
        <v>8</v>
      </c>
      <c r="B21" s="44" t="s">
        <v>53</v>
      </c>
      <c r="D21" s="45" t="s">
        <v>54</v>
      </c>
      <c r="J21" s="44"/>
    </row>
    <row r="22" spans="1:13" s="45" customFormat="1" ht="12">
      <c r="A22" s="43"/>
      <c r="D22" s="45" t="s">
        <v>55</v>
      </c>
      <c r="E22" s="45">
        <v>11</v>
      </c>
      <c r="F22" s="25"/>
      <c r="G22" s="25">
        <f>SUM(E22*F22)</f>
        <v>0</v>
      </c>
      <c r="H22" s="47">
        <v>0</v>
      </c>
      <c r="I22" s="47">
        <v>0</v>
      </c>
      <c r="J22" s="44"/>
      <c r="M22" s="25"/>
    </row>
    <row r="23" spans="1:13" s="45" customFormat="1" ht="12">
      <c r="A23" s="43">
        <v>9</v>
      </c>
      <c r="B23" s="44" t="s">
        <v>53</v>
      </c>
      <c r="D23" s="45" t="s">
        <v>56</v>
      </c>
      <c r="J23" s="46"/>
    </row>
    <row r="24" spans="1:13" s="45" customFormat="1" ht="12">
      <c r="A24" s="43"/>
      <c r="D24" s="45" t="s">
        <v>55</v>
      </c>
      <c r="E24" s="45">
        <v>3</v>
      </c>
      <c r="F24" s="25"/>
      <c r="G24" s="25">
        <f>SUM(E24*F24)</f>
        <v>0</v>
      </c>
      <c r="H24" s="47">
        <v>0</v>
      </c>
      <c r="I24" s="47">
        <v>0</v>
      </c>
      <c r="J24" s="44"/>
      <c r="M24" s="25"/>
    </row>
    <row r="25" spans="1:13" s="45" customFormat="1" ht="12">
      <c r="A25" s="43">
        <v>10</v>
      </c>
      <c r="B25" s="44" t="s">
        <v>57</v>
      </c>
      <c r="D25" s="45" t="s">
        <v>58</v>
      </c>
      <c r="J25" s="46"/>
    </row>
    <row r="26" spans="1:13" s="45" customFormat="1" ht="12">
      <c r="A26" s="43"/>
      <c r="D26" s="45" t="s">
        <v>55</v>
      </c>
      <c r="E26" s="45">
        <v>16</v>
      </c>
      <c r="F26" s="25"/>
      <c r="G26" s="25">
        <f>SUM(E26*F26)</f>
        <v>0</v>
      </c>
      <c r="H26" s="47">
        <v>0</v>
      </c>
      <c r="I26" s="47">
        <v>0</v>
      </c>
      <c r="J26" s="44"/>
      <c r="M26" s="25"/>
    </row>
    <row r="27" spans="1:13" s="45" customFormat="1" ht="12">
      <c r="A27" s="43">
        <v>11</v>
      </c>
      <c r="B27" s="44" t="s">
        <v>59</v>
      </c>
      <c r="D27" s="45" t="s">
        <v>60</v>
      </c>
      <c r="J27" s="44"/>
    </row>
    <row r="28" spans="1:13" s="45" customFormat="1" ht="12">
      <c r="A28" s="43"/>
      <c r="D28" s="45" t="s">
        <v>40</v>
      </c>
      <c r="E28" s="45">
        <f>SUM(E8:E20)</f>
        <v>132</v>
      </c>
      <c r="F28" s="25"/>
      <c r="G28" s="25">
        <f>SUM(E28*F28)</f>
        <v>0</v>
      </c>
      <c r="H28" s="47">
        <v>0</v>
      </c>
      <c r="I28" s="47">
        <v>0</v>
      </c>
      <c r="J28" s="44"/>
      <c r="M28" s="25"/>
    </row>
    <row r="29" spans="1:13" s="45" customFormat="1" ht="12">
      <c r="A29" s="43">
        <v>12</v>
      </c>
      <c r="B29" s="44" t="s">
        <v>61</v>
      </c>
      <c r="D29" s="45" t="s">
        <v>62</v>
      </c>
      <c r="J29" s="46"/>
    </row>
    <row r="30" spans="1:13" s="45" customFormat="1" ht="12">
      <c r="A30" s="43"/>
      <c r="D30" s="45" t="s">
        <v>55</v>
      </c>
      <c r="E30" s="45">
        <v>2</v>
      </c>
      <c r="F30" s="25"/>
      <c r="G30" s="25">
        <f>SUM(E30*F30)</f>
        <v>0</v>
      </c>
      <c r="H30" s="47">
        <v>0</v>
      </c>
      <c r="I30" s="47">
        <v>0</v>
      </c>
      <c r="J30" s="44"/>
      <c r="M30" s="25"/>
    </row>
    <row r="31" spans="1:13" s="45" customFormat="1" ht="12">
      <c r="A31" s="43">
        <v>13</v>
      </c>
      <c r="B31" s="44" t="s">
        <v>63</v>
      </c>
      <c r="D31" s="45" t="s">
        <v>64</v>
      </c>
      <c r="J31" s="46"/>
    </row>
    <row r="32" spans="1:13" s="45" customFormat="1" ht="12">
      <c r="A32" s="43"/>
      <c r="D32" s="45" t="s">
        <v>55</v>
      </c>
      <c r="E32" s="45">
        <v>11</v>
      </c>
      <c r="F32" s="25"/>
      <c r="G32" s="25">
        <f>SUM(E32*F32)</f>
        <v>0</v>
      </c>
      <c r="H32" s="47">
        <v>0</v>
      </c>
      <c r="I32" s="47">
        <v>0</v>
      </c>
      <c r="J32" s="44"/>
      <c r="M32" s="25"/>
    </row>
    <row r="33" spans="1:13" s="45" customFormat="1" ht="12">
      <c r="A33" s="43">
        <v>14</v>
      </c>
      <c r="B33" s="44" t="s">
        <v>65</v>
      </c>
      <c r="D33" s="45" t="s">
        <v>66</v>
      </c>
      <c r="J33" s="46"/>
    </row>
    <row r="34" spans="1:13" s="45" customFormat="1" ht="12">
      <c r="A34" s="43"/>
      <c r="D34" s="45" t="s">
        <v>55</v>
      </c>
      <c r="E34" s="45">
        <v>1</v>
      </c>
      <c r="F34" s="25"/>
      <c r="G34" s="25">
        <f>SUM(E34*F34)</f>
        <v>0</v>
      </c>
      <c r="H34" s="47">
        <v>0</v>
      </c>
      <c r="I34" s="47">
        <v>0</v>
      </c>
      <c r="J34" s="44"/>
      <c r="M34" s="25"/>
    </row>
    <row r="35" spans="1:13" s="45" customFormat="1" ht="12">
      <c r="A35" s="43">
        <v>15</v>
      </c>
      <c r="B35" s="45" t="s">
        <v>12</v>
      </c>
      <c r="D35" s="45" t="s">
        <v>67</v>
      </c>
      <c r="F35" s="25"/>
      <c r="G35" s="25"/>
      <c r="H35" s="47"/>
      <c r="I35" s="47"/>
      <c r="J35" s="44"/>
      <c r="M35" s="25"/>
    </row>
    <row r="36" spans="1:13" s="45" customFormat="1" ht="12">
      <c r="A36" s="43"/>
      <c r="D36" s="45" t="s">
        <v>68</v>
      </c>
      <c r="E36" s="45">
        <v>60</v>
      </c>
      <c r="F36" s="25"/>
      <c r="G36" s="25">
        <f>SUM(E36*F36)</f>
        <v>0</v>
      </c>
      <c r="H36" s="47">
        <v>0</v>
      </c>
      <c r="I36" s="47">
        <v>0</v>
      </c>
      <c r="J36" s="44"/>
      <c r="M36" s="25"/>
    </row>
    <row r="37" spans="1:13" s="45" customFormat="1" ht="12">
      <c r="A37" s="43">
        <v>16</v>
      </c>
      <c r="B37" s="45" t="s">
        <v>12</v>
      </c>
      <c r="D37" s="45" t="s">
        <v>69</v>
      </c>
      <c r="F37" s="25"/>
      <c r="G37" s="25"/>
      <c r="H37" s="47"/>
      <c r="I37" s="47"/>
      <c r="J37" s="44"/>
      <c r="M37" s="25"/>
    </row>
    <row r="38" spans="1:13" s="45" customFormat="1" ht="12">
      <c r="A38" s="43"/>
      <c r="D38" s="45" t="s">
        <v>68</v>
      </c>
      <c r="E38" s="45">
        <v>40</v>
      </c>
      <c r="F38" s="25"/>
      <c r="G38" s="25">
        <f>SUM(E38*F38)</f>
        <v>0</v>
      </c>
      <c r="H38" s="47">
        <v>0</v>
      </c>
      <c r="I38" s="47">
        <v>0</v>
      </c>
      <c r="J38" s="44"/>
      <c r="M38" s="25"/>
    </row>
    <row r="39" spans="1:13" s="45" customFormat="1" ht="12">
      <c r="A39" s="43">
        <v>17</v>
      </c>
      <c r="B39" s="44" t="s">
        <v>70</v>
      </c>
      <c r="D39" s="45" t="s">
        <v>71</v>
      </c>
      <c r="J39" s="46"/>
    </row>
    <row r="40" spans="1:13" s="45" customFormat="1" ht="12">
      <c r="A40" s="43"/>
      <c r="D40" s="45" t="s">
        <v>72</v>
      </c>
      <c r="E40" s="25">
        <f>SUM(G8:G38)</f>
        <v>0</v>
      </c>
      <c r="F40" s="25"/>
      <c r="G40" s="25">
        <f>SUM(E40*F40)/100</f>
        <v>0</v>
      </c>
      <c r="H40" s="47">
        <v>0</v>
      </c>
      <c r="I40" s="47">
        <v>0</v>
      </c>
      <c r="J40" s="44"/>
      <c r="M40" s="25"/>
    </row>
    <row r="41" spans="1:13" s="49" customFormat="1" ht="15">
      <c r="A41" s="48"/>
      <c r="B41" s="19" t="s">
        <v>73</v>
      </c>
      <c r="C41"/>
      <c r="F41" s="50"/>
      <c r="G41" s="23">
        <f>SUM(G40,E40)</f>
        <v>0</v>
      </c>
      <c r="H41" s="51"/>
      <c r="I41" s="51">
        <v>0</v>
      </c>
      <c r="J41" s="52"/>
      <c r="M41" s="50"/>
    </row>
    <row r="43" spans="1:13" s="42" customFormat="1" ht="14.25">
      <c r="A43" s="39">
        <v>722</v>
      </c>
      <c r="B43" s="40" t="s">
        <v>16</v>
      </c>
      <c r="C43" s="40"/>
      <c r="D43" s="40"/>
      <c r="E43" s="40"/>
      <c r="F43" s="40"/>
      <c r="G43" s="40"/>
      <c r="H43" s="40"/>
      <c r="I43" s="40"/>
      <c r="J43" s="41"/>
      <c r="M43" s="40"/>
    </row>
    <row r="44" spans="1:13" s="45" customFormat="1" ht="12">
      <c r="A44" s="43">
        <v>18</v>
      </c>
      <c r="B44" s="44" t="s">
        <v>74</v>
      </c>
      <c r="D44" s="45" t="s">
        <v>75</v>
      </c>
      <c r="J44" s="46"/>
    </row>
    <row r="45" spans="1:13" s="45" customFormat="1" ht="12">
      <c r="A45" s="43"/>
      <c r="D45" s="45" t="s">
        <v>76</v>
      </c>
      <c r="E45" s="45">
        <v>103</v>
      </c>
      <c r="F45" s="25"/>
      <c r="G45" s="25">
        <f>SUM(E45*F45)</f>
        <v>0</v>
      </c>
      <c r="H45" s="47">
        <v>0</v>
      </c>
      <c r="I45" s="47">
        <v>0</v>
      </c>
      <c r="J45" s="44"/>
      <c r="M45" s="25"/>
    </row>
    <row r="46" spans="1:13" s="45" customFormat="1" ht="12">
      <c r="A46" s="43">
        <v>19</v>
      </c>
      <c r="B46" s="44" t="s">
        <v>74</v>
      </c>
      <c r="D46" s="45" t="s">
        <v>77</v>
      </c>
      <c r="J46" s="46"/>
    </row>
    <row r="47" spans="1:13" s="45" customFormat="1" ht="12">
      <c r="A47" s="43"/>
      <c r="D47" s="45" t="s">
        <v>76</v>
      </c>
      <c r="E47" s="45">
        <v>152</v>
      </c>
      <c r="F47" s="25"/>
      <c r="G47" s="25">
        <f>SUM(E47*F47)</f>
        <v>0</v>
      </c>
      <c r="H47" s="47">
        <v>0</v>
      </c>
      <c r="I47" s="47">
        <v>0</v>
      </c>
      <c r="J47" s="44"/>
      <c r="M47" s="25"/>
    </row>
    <row r="48" spans="1:13" s="45" customFormat="1" ht="12">
      <c r="A48" s="43">
        <v>20</v>
      </c>
      <c r="B48" s="44" t="s">
        <v>74</v>
      </c>
      <c r="D48" s="45" t="s">
        <v>78</v>
      </c>
      <c r="J48" s="46"/>
    </row>
    <row r="49" spans="1:13" s="45" customFormat="1" ht="12">
      <c r="A49" s="43"/>
      <c r="D49" s="45" t="s">
        <v>76</v>
      </c>
      <c r="E49" s="45">
        <v>14</v>
      </c>
      <c r="F49" s="25"/>
      <c r="G49" s="25">
        <f>SUM(E49*F49)</f>
        <v>0</v>
      </c>
      <c r="H49" s="47">
        <v>0</v>
      </c>
      <c r="I49" s="47">
        <v>0</v>
      </c>
      <c r="J49" s="44"/>
      <c r="M49" s="25"/>
    </row>
    <row r="50" spans="1:13" s="45" customFormat="1" ht="12">
      <c r="A50" s="43">
        <v>21</v>
      </c>
      <c r="B50" s="44" t="s">
        <v>74</v>
      </c>
      <c r="D50" s="45" t="s">
        <v>79</v>
      </c>
      <c r="J50" s="46"/>
    </row>
    <row r="51" spans="1:13" s="45" customFormat="1" ht="12">
      <c r="A51" s="43"/>
      <c r="D51" s="45" t="s">
        <v>76</v>
      </c>
      <c r="E51" s="45">
        <v>14</v>
      </c>
      <c r="F51" s="25"/>
      <c r="G51" s="25">
        <f>SUM(E51*F51)</f>
        <v>0</v>
      </c>
      <c r="H51" s="47">
        <v>0</v>
      </c>
      <c r="I51" s="47">
        <v>0</v>
      </c>
      <c r="J51" s="44"/>
      <c r="M51" s="25"/>
    </row>
    <row r="52" spans="1:13" s="45" customFormat="1" ht="12">
      <c r="A52" s="43">
        <v>22</v>
      </c>
      <c r="B52" s="44" t="s">
        <v>74</v>
      </c>
      <c r="D52" s="45" t="s">
        <v>80</v>
      </c>
      <c r="J52" s="46"/>
    </row>
    <row r="53" spans="1:13" s="45" customFormat="1" ht="12">
      <c r="A53" s="43"/>
      <c r="D53" s="45" t="s">
        <v>76</v>
      </c>
      <c r="E53" s="45">
        <v>96</v>
      </c>
      <c r="F53" s="25"/>
      <c r="G53" s="25">
        <f>SUM(E53*F53)</f>
        <v>0</v>
      </c>
      <c r="H53" s="47">
        <v>0</v>
      </c>
      <c r="I53" s="47">
        <v>0</v>
      </c>
      <c r="J53" s="44"/>
      <c r="M53" s="25"/>
    </row>
    <row r="54" spans="1:13" s="45" customFormat="1" ht="12">
      <c r="A54" s="43">
        <v>23</v>
      </c>
      <c r="B54" s="44" t="s">
        <v>74</v>
      </c>
      <c r="D54" s="45" t="s">
        <v>81</v>
      </c>
      <c r="J54" s="46"/>
    </row>
    <row r="55" spans="1:13" s="45" customFormat="1" ht="12">
      <c r="A55" s="43"/>
      <c r="D55" s="45" t="s">
        <v>76</v>
      </c>
      <c r="E55" s="45">
        <v>6</v>
      </c>
      <c r="F55" s="25"/>
      <c r="G55" s="25">
        <f>SUM(E55*F55)</f>
        <v>0</v>
      </c>
      <c r="H55" s="47">
        <v>0</v>
      </c>
      <c r="I55" s="47">
        <v>0</v>
      </c>
      <c r="J55" s="44"/>
      <c r="M55" s="25"/>
    </row>
    <row r="56" spans="1:13" s="45" customFormat="1" ht="12">
      <c r="A56" s="43">
        <v>24</v>
      </c>
      <c r="B56" s="44" t="s">
        <v>74</v>
      </c>
      <c r="D56" s="45" t="s">
        <v>82</v>
      </c>
      <c r="J56" s="46"/>
    </row>
    <row r="57" spans="1:13" s="45" customFormat="1" ht="12">
      <c r="A57" s="43"/>
      <c r="D57" s="45" t="s">
        <v>76</v>
      </c>
      <c r="E57" s="45">
        <v>5</v>
      </c>
      <c r="F57" s="25"/>
      <c r="G57" s="25">
        <f>SUM(E57*F57)</f>
        <v>0</v>
      </c>
      <c r="H57" s="47">
        <v>0</v>
      </c>
      <c r="I57" s="47">
        <v>0</v>
      </c>
      <c r="J57" s="44"/>
      <c r="M57" s="25"/>
    </row>
    <row r="58" spans="1:13" s="45" customFormat="1" ht="12">
      <c r="A58" s="43">
        <v>25</v>
      </c>
      <c r="B58" s="44" t="s">
        <v>74</v>
      </c>
      <c r="D58" s="45" t="s">
        <v>83</v>
      </c>
      <c r="J58" s="46"/>
    </row>
    <row r="59" spans="1:13" s="45" customFormat="1" ht="12">
      <c r="A59" s="43"/>
      <c r="D59" s="45" t="s">
        <v>76</v>
      </c>
      <c r="E59" s="45">
        <v>33</v>
      </c>
      <c r="F59" s="25"/>
      <c r="G59" s="25">
        <f>SUM(E59*F59)</f>
        <v>0</v>
      </c>
      <c r="H59" s="47">
        <v>0</v>
      </c>
      <c r="I59" s="47">
        <v>0</v>
      </c>
      <c r="J59" s="44"/>
      <c r="M59" s="25"/>
    </row>
    <row r="60" spans="1:13" s="45" customFormat="1" ht="12">
      <c r="A60" s="43">
        <v>26</v>
      </c>
      <c r="B60" s="44" t="s">
        <v>74</v>
      </c>
      <c r="D60" s="45" t="s">
        <v>84</v>
      </c>
      <c r="J60" s="46"/>
    </row>
    <row r="61" spans="1:13" s="45" customFormat="1" ht="12">
      <c r="A61" s="43"/>
      <c r="D61" s="45" t="s">
        <v>76</v>
      </c>
      <c r="E61" s="45">
        <v>33</v>
      </c>
      <c r="F61" s="25"/>
      <c r="G61" s="25">
        <f>SUM(E61*F61)</f>
        <v>0</v>
      </c>
      <c r="H61" s="47">
        <v>0</v>
      </c>
      <c r="I61" s="47">
        <v>0</v>
      </c>
      <c r="J61" s="44"/>
      <c r="M61" s="25"/>
    </row>
    <row r="62" spans="1:13" s="45" customFormat="1" ht="12">
      <c r="A62" s="43">
        <v>27</v>
      </c>
      <c r="B62" s="44" t="s">
        <v>74</v>
      </c>
      <c r="D62" s="45" t="s">
        <v>85</v>
      </c>
      <c r="J62" s="46"/>
    </row>
    <row r="63" spans="1:13" s="45" customFormat="1" ht="12">
      <c r="A63" s="43"/>
      <c r="D63" s="45" t="s">
        <v>76</v>
      </c>
      <c r="E63" s="45">
        <v>84</v>
      </c>
      <c r="F63" s="25"/>
      <c r="G63" s="25">
        <f>SUM(E63*F63)</f>
        <v>0</v>
      </c>
      <c r="H63" s="47">
        <v>0</v>
      </c>
      <c r="I63" s="47">
        <v>0</v>
      </c>
      <c r="J63" s="44"/>
      <c r="M63" s="25"/>
    </row>
    <row r="64" spans="1:13" s="45" customFormat="1" ht="12">
      <c r="A64" s="43">
        <v>28</v>
      </c>
      <c r="B64" s="44" t="s">
        <v>12</v>
      </c>
      <c r="D64" s="45" t="s">
        <v>86</v>
      </c>
      <c r="J64" s="46"/>
    </row>
    <row r="65" spans="1:13" s="45" customFormat="1" ht="12">
      <c r="A65" s="43"/>
      <c r="D65" s="45" t="s">
        <v>68</v>
      </c>
      <c r="E65" s="45">
        <v>30</v>
      </c>
      <c r="F65" s="25"/>
      <c r="G65" s="25">
        <f>SUM(E65*F65)</f>
        <v>0</v>
      </c>
      <c r="H65" s="47">
        <v>0</v>
      </c>
      <c r="I65" s="47">
        <v>0</v>
      </c>
      <c r="J65" s="44"/>
      <c r="M65" s="25"/>
    </row>
    <row r="66" spans="1:13" s="45" customFormat="1" ht="12">
      <c r="A66" s="43">
        <v>29</v>
      </c>
      <c r="B66" s="44" t="s">
        <v>12</v>
      </c>
      <c r="D66" s="45" t="s">
        <v>67</v>
      </c>
      <c r="J66" s="46"/>
    </row>
    <row r="67" spans="1:13" s="45" customFormat="1" ht="12">
      <c r="A67" s="43"/>
      <c r="D67" s="45" t="s">
        <v>68</v>
      </c>
      <c r="E67" s="45">
        <v>40</v>
      </c>
      <c r="F67" s="25"/>
      <c r="G67" s="25">
        <f>SUM(E67*F67)</f>
        <v>0</v>
      </c>
      <c r="H67" s="47">
        <v>0</v>
      </c>
      <c r="I67" s="47">
        <v>0</v>
      </c>
      <c r="J67" s="44"/>
      <c r="M67" s="25"/>
    </row>
    <row r="68" spans="1:13" s="45" customFormat="1" ht="12">
      <c r="A68" s="43">
        <v>30</v>
      </c>
      <c r="B68" s="44" t="s">
        <v>87</v>
      </c>
      <c r="D68" s="45" t="s">
        <v>88</v>
      </c>
      <c r="J68" s="46"/>
    </row>
    <row r="69" spans="1:13" s="45" customFormat="1" ht="12">
      <c r="A69" s="43"/>
      <c r="D69" s="45" t="s">
        <v>40</v>
      </c>
      <c r="E69" s="45">
        <v>225</v>
      </c>
      <c r="F69" s="25"/>
      <c r="G69" s="25">
        <f>SUM(E69*F69)</f>
        <v>0</v>
      </c>
      <c r="H69" s="47">
        <v>0</v>
      </c>
      <c r="I69" s="47">
        <v>0</v>
      </c>
      <c r="J69" s="44"/>
      <c r="M69" s="25"/>
    </row>
    <row r="70" spans="1:13" s="45" customFormat="1" ht="12">
      <c r="A70" s="43">
        <v>31</v>
      </c>
      <c r="B70" s="44" t="s">
        <v>89</v>
      </c>
      <c r="D70" s="45" t="s">
        <v>90</v>
      </c>
      <c r="J70" s="46"/>
    </row>
    <row r="71" spans="1:13" s="45" customFormat="1" ht="12">
      <c r="A71" s="43"/>
      <c r="D71" s="45" t="s">
        <v>40</v>
      </c>
      <c r="E71" s="45">
        <v>28</v>
      </c>
      <c r="F71" s="25"/>
      <c r="G71" s="25">
        <f>SUM(E71*F71)</f>
        <v>0</v>
      </c>
      <c r="H71" s="47">
        <v>0</v>
      </c>
      <c r="I71" s="47">
        <v>0</v>
      </c>
      <c r="J71" s="44"/>
      <c r="M71" s="25"/>
    </row>
    <row r="72" spans="1:13" s="45" customFormat="1" ht="12">
      <c r="A72" s="43">
        <v>32</v>
      </c>
      <c r="B72" s="44" t="s">
        <v>91</v>
      </c>
      <c r="D72" s="45" t="s">
        <v>92</v>
      </c>
      <c r="J72" s="46"/>
    </row>
    <row r="73" spans="1:13" s="45" customFormat="1" ht="12">
      <c r="A73" s="43"/>
      <c r="D73" s="45" t="s">
        <v>40</v>
      </c>
      <c r="E73" s="45">
        <v>102</v>
      </c>
      <c r="F73" s="25"/>
      <c r="G73" s="25">
        <f>SUM(E73*F73)</f>
        <v>0</v>
      </c>
      <c r="H73" s="47">
        <v>0</v>
      </c>
      <c r="I73" s="47">
        <v>0</v>
      </c>
      <c r="J73" s="44"/>
      <c r="M73" s="25"/>
    </row>
    <row r="74" spans="1:13" s="45" customFormat="1" ht="12">
      <c r="A74" s="43">
        <v>33</v>
      </c>
      <c r="B74" s="44" t="s">
        <v>93</v>
      </c>
      <c r="D74" s="45" t="s">
        <v>94</v>
      </c>
      <c r="J74" s="46"/>
    </row>
    <row r="75" spans="1:13" s="45" customFormat="1" ht="12">
      <c r="A75" s="43"/>
      <c r="D75" s="45" t="s">
        <v>40</v>
      </c>
      <c r="E75" s="45">
        <v>5</v>
      </c>
      <c r="F75" s="25"/>
      <c r="G75" s="25">
        <f>SUM(E75*F75)</f>
        <v>0</v>
      </c>
      <c r="H75" s="47">
        <v>0</v>
      </c>
      <c r="I75" s="47">
        <v>0</v>
      </c>
      <c r="J75" s="44"/>
      <c r="M75" s="25"/>
    </row>
    <row r="76" spans="1:13" s="45" customFormat="1" ht="12">
      <c r="A76" s="43">
        <v>34</v>
      </c>
      <c r="B76" s="44" t="s">
        <v>95</v>
      </c>
      <c r="D76" s="45" t="s">
        <v>96</v>
      </c>
      <c r="J76" s="46"/>
    </row>
    <row r="77" spans="1:13" s="45" customFormat="1" ht="12">
      <c r="A77" s="43"/>
      <c r="D77" s="45" t="s">
        <v>40</v>
      </c>
      <c r="E77" s="45">
        <v>66</v>
      </c>
      <c r="F77" s="25"/>
      <c r="G77" s="25">
        <f>SUM(E77*F77)</f>
        <v>0</v>
      </c>
      <c r="H77" s="47">
        <v>0</v>
      </c>
      <c r="I77" s="47">
        <v>0</v>
      </c>
      <c r="J77" s="44"/>
      <c r="M77" s="25"/>
    </row>
    <row r="78" spans="1:13" s="45" customFormat="1" ht="12">
      <c r="A78" s="43">
        <v>35</v>
      </c>
      <c r="B78" s="44" t="s">
        <v>97</v>
      </c>
      <c r="D78" s="45" t="s">
        <v>98</v>
      </c>
      <c r="J78" s="46"/>
    </row>
    <row r="79" spans="1:13" s="45" customFormat="1" ht="12">
      <c r="A79" s="43"/>
      <c r="D79" s="45" t="s">
        <v>40</v>
      </c>
      <c r="E79" s="45">
        <v>84</v>
      </c>
      <c r="F79" s="25"/>
      <c r="G79" s="25">
        <f>SUM(E79*F79)</f>
        <v>0</v>
      </c>
      <c r="H79" s="47">
        <v>0</v>
      </c>
      <c r="I79" s="47">
        <v>0</v>
      </c>
      <c r="J79" s="44"/>
      <c r="M79" s="25"/>
    </row>
    <row r="80" spans="1:13" s="45" customFormat="1" ht="12">
      <c r="A80" s="43">
        <v>36</v>
      </c>
      <c r="B80" s="44" t="s">
        <v>99</v>
      </c>
      <c r="D80" s="45" t="s">
        <v>100</v>
      </c>
      <c r="J80" s="46"/>
    </row>
    <row r="81" spans="1:13" s="45" customFormat="1" ht="12">
      <c r="A81" s="43"/>
      <c r="D81" s="45" t="s">
        <v>40</v>
      </c>
      <c r="E81" s="45">
        <f>SUM(E45:E63)</f>
        <v>540</v>
      </c>
      <c r="F81" s="25"/>
      <c r="G81" s="25">
        <f>SUM(E81*F81)</f>
        <v>0</v>
      </c>
      <c r="H81" s="47">
        <v>0</v>
      </c>
      <c r="I81" s="47">
        <v>0</v>
      </c>
      <c r="J81" s="44"/>
      <c r="M81" s="25"/>
    </row>
    <row r="82" spans="1:13" s="45" customFormat="1" ht="12">
      <c r="A82" s="43">
        <v>37</v>
      </c>
      <c r="B82" s="44" t="s">
        <v>101</v>
      </c>
      <c r="D82" s="45" t="s">
        <v>102</v>
      </c>
      <c r="J82" s="46"/>
    </row>
    <row r="83" spans="1:13" s="45" customFormat="1" ht="12">
      <c r="A83" s="43"/>
      <c r="D83" s="45" t="s">
        <v>55</v>
      </c>
      <c r="E83" s="45">
        <v>32</v>
      </c>
      <c r="F83" s="25"/>
      <c r="G83" s="25">
        <f>SUM(E83*F83)</f>
        <v>0</v>
      </c>
      <c r="H83" s="47">
        <v>0</v>
      </c>
      <c r="I83" s="47">
        <v>0</v>
      </c>
      <c r="J83" s="44"/>
      <c r="M83" s="25"/>
    </row>
    <row r="84" spans="1:13" s="45" customFormat="1" ht="12">
      <c r="A84" s="43">
        <v>38</v>
      </c>
      <c r="B84" s="44" t="s">
        <v>103</v>
      </c>
      <c r="D84" s="45" t="s">
        <v>104</v>
      </c>
      <c r="J84" s="46"/>
    </row>
    <row r="85" spans="1:13" s="45" customFormat="1" ht="12">
      <c r="A85" s="43"/>
      <c r="D85" s="45" t="s">
        <v>105</v>
      </c>
      <c r="E85" s="45">
        <v>22</v>
      </c>
      <c r="F85" s="25"/>
      <c r="G85" s="25">
        <f>SUM(E85*F85)</f>
        <v>0</v>
      </c>
      <c r="H85" s="47">
        <v>0</v>
      </c>
      <c r="I85" s="47">
        <v>0</v>
      </c>
      <c r="J85" s="44"/>
      <c r="M85" s="25"/>
    </row>
    <row r="86" spans="1:13" s="45" customFormat="1" ht="12">
      <c r="A86" s="43">
        <v>39</v>
      </c>
      <c r="B86" s="44" t="s">
        <v>106</v>
      </c>
      <c r="D86" s="45" t="s">
        <v>107</v>
      </c>
      <c r="J86" s="46"/>
    </row>
    <row r="87" spans="1:13" s="45" customFormat="1" ht="12">
      <c r="A87" s="43"/>
      <c r="D87" s="45" t="s">
        <v>40</v>
      </c>
      <c r="E87" s="45">
        <f>SUM(E69:E79)</f>
        <v>510</v>
      </c>
      <c r="F87" s="25"/>
      <c r="G87" s="25">
        <f>SUM(E87*F87)</f>
        <v>0</v>
      </c>
      <c r="H87" s="47">
        <v>0</v>
      </c>
      <c r="I87" s="47">
        <v>0</v>
      </c>
      <c r="J87" s="44"/>
      <c r="M87" s="25"/>
    </row>
    <row r="88" spans="1:13" s="45" customFormat="1" ht="12">
      <c r="A88" s="43">
        <v>40</v>
      </c>
      <c r="B88" s="44" t="s">
        <v>108</v>
      </c>
      <c r="D88" s="45" t="s">
        <v>109</v>
      </c>
      <c r="J88" s="46"/>
    </row>
    <row r="89" spans="1:13" s="45" customFormat="1" ht="12">
      <c r="A89" s="43"/>
      <c r="D89" s="45" t="s">
        <v>40</v>
      </c>
      <c r="E89" s="45">
        <f>SUM(E69:E79)</f>
        <v>510</v>
      </c>
      <c r="F89" s="25"/>
      <c r="G89" s="25">
        <f>SUM(E89*F89)</f>
        <v>0</v>
      </c>
      <c r="H89" s="47">
        <v>0</v>
      </c>
      <c r="I89" s="47">
        <v>0</v>
      </c>
      <c r="J89" s="44"/>
      <c r="M89" s="25"/>
    </row>
    <row r="90" spans="1:13" s="45" customFormat="1" ht="12">
      <c r="A90" s="43">
        <v>41</v>
      </c>
      <c r="B90" s="44" t="s">
        <v>74</v>
      </c>
      <c r="D90" s="45" t="s">
        <v>110</v>
      </c>
      <c r="J90" s="46"/>
    </row>
    <row r="91" spans="1:13" s="45" customFormat="1" ht="12">
      <c r="A91" s="43"/>
      <c r="D91" s="45" t="s">
        <v>55</v>
      </c>
      <c r="E91" s="45">
        <v>1</v>
      </c>
      <c r="F91" s="25"/>
      <c r="G91" s="25">
        <f>SUM(E91*F91)</f>
        <v>0</v>
      </c>
      <c r="H91" s="47">
        <v>0</v>
      </c>
      <c r="I91" s="47">
        <v>0</v>
      </c>
      <c r="J91" s="44"/>
      <c r="M91" s="25"/>
    </row>
    <row r="92" spans="1:13" s="45" customFormat="1" ht="12">
      <c r="A92" s="43">
        <v>42</v>
      </c>
      <c r="B92" s="44" t="s">
        <v>74</v>
      </c>
      <c r="D92" s="45" t="s">
        <v>111</v>
      </c>
      <c r="J92" s="46"/>
    </row>
    <row r="93" spans="1:13" s="45" customFormat="1" ht="12">
      <c r="A93" s="43"/>
      <c r="D93" s="45" t="s">
        <v>55</v>
      </c>
      <c r="E93" s="45">
        <v>1</v>
      </c>
      <c r="F93" s="25"/>
      <c r="G93" s="25">
        <f>SUM(E93*F93)</f>
        <v>0</v>
      </c>
      <c r="H93" s="47">
        <v>0</v>
      </c>
      <c r="I93" s="47">
        <v>0</v>
      </c>
      <c r="J93" s="44"/>
      <c r="M93" s="25"/>
    </row>
    <row r="94" spans="1:13" s="45" customFormat="1" ht="12">
      <c r="A94" s="43">
        <v>43</v>
      </c>
      <c r="B94" s="44" t="s">
        <v>112</v>
      </c>
      <c r="D94" s="45" t="s">
        <v>113</v>
      </c>
      <c r="J94" s="46"/>
    </row>
    <row r="95" spans="1:13" s="45" customFormat="1" ht="12">
      <c r="A95" s="43"/>
      <c r="D95" s="45" t="s">
        <v>55</v>
      </c>
      <c r="E95" s="45">
        <v>5</v>
      </c>
      <c r="F95" s="25"/>
      <c r="G95" s="25">
        <f>SUM(E95*F95)</f>
        <v>0</v>
      </c>
      <c r="H95" s="47">
        <v>0</v>
      </c>
      <c r="I95" s="47">
        <v>0</v>
      </c>
      <c r="J95" s="44"/>
      <c r="M95" s="25"/>
    </row>
    <row r="96" spans="1:13" s="45" customFormat="1" ht="12">
      <c r="A96" s="43">
        <v>44</v>
      </c>
      <c r="B96" s="44" t="s">
        <v>114</v>
      </c>
      <c r="D96" s="45" t="s">
        <v>115</v>
      </c>
      <c r="J96" s="46"/>
    </row>
    <row r="97" spans="1:13" s="45" customFormat="1" ht="12">
      <c r="A97" s="43"/>
      <c r="D97" s="45" t="s">
        <v>55</v>
      </c>
      <c r="E97" s="45">
        <v>2</v>
      </c>
      <c r="F97" s="25"/>
      <c r="G97" s="25">
        <f>SUM(E97*F97)</f>
        <v>0</v>
      </c>
      <c r="H97" s="47">
        <v>0</v>
      </c>
      <c r="I97" s="47">
        <v>0</v>
      </c>
      <c r="J97" s="44"/>
      <c r="M97" s="25"/>
    </row>
    <row r="98" spans="1:13" s="45" customFormat="1" ht="12">
      <c r="A98" s="43">
        <v>45</v>
      </c>
      <c r="B98" s="44" t="s">
        <v>116</v>
      </c>
      <c r="D98" s="45" t="s">
        <v>117</v>
      </c>
      <c r="J98" s="46"/>
    </row>
    <row r="99" spans="1:13" s="45" customFormat="1" ht="12">
      <c r="A99" s="43"/>
      <c r="D99" s="45" t="s">
        <v>55</v>
      </c>
      <c r="E99" s="45">
        <v>4</v>
      </c>
      <c r="F99" s="25"/>
      <c r="G99" s="25">
        <f>SUM(E99*F99)</f>
        <v>0</v>
      </c>
      <c r="H99" s="47">
        <v>0</v>
      </c>
      <c r="I99" s="47">
        <v>0</v>
      </c>
      <c r="J99" s="44"/>
      <c r="M99" s="25"/>
    </row>
    <row r="100" spans="1:13" s="45" customFormat="1" ht="12">
      <c r="A100" s="43">
        <v>46</v>
      </c>
      <c r="B100" s="44" t="s">
        <v>118</v>
      </c>
      <c r="D100" s="45" t="s">
        <v>119</v>
      </c>
      <c r="J100" s="46"/>
    </row>
    <row r="101" spans="1:13" s="45" customFormat="1" ht="12">
      <c r="A101" s="43"/>
      <c r="D101" s="45" t="s">
        <v>55</v>
      </c>
      <c r="E101" s="45">
        <v>4</v>
      </c>
      <c r="F101" s="25"/>
      <c r="G101" s="25">
        <f>SUM(E101*F101)</f>
        <v>0</v>
      </c>
      <c r="H101" s="47">
        <v>0</v>
      </c>
      <c r="I101" s="47">
        <v>0</v>
      </c>
      <c r="J101" s="44"/>
      <c r="M101" s="25"/>
    </row>
    <row r="102" spans="1:13" s="45" customFormat="1" ht="12">
      <c r="A102" s="43">
        <v>47</v>
      </c>
      <c r="B102" s="44" t="s">
        <v>120</v>
      </c>
      <c r="D102" s="45" t="s">
        <v>121</v>
      </c>
      <c r="J102" s="46"/>
    </row>
    <row r="103" spans="1:13" s="45" customFormat="1" ht="12">
      <c r="A103" s="43"/>
      <c r="D103" s="45" t="s">
        <v>55</v>
      </c>
      <c r="E103" s="45">
        <v>3</v>
      </c>
      <c r="F103" s="25"/>
      <c r="G103" s="25">
        <f>SUM(E103*F103)</f>
        <v>0</v>
      </c>
      <c r="H103" s="47">
        <v>0</v>
      </c>
      <c r="I103" s="47">
        <v>0</v>
      </c>
      <c r="J103" s="44"/>
      <c r="M103" s="25"/>
    </row>
    <row r="104" spans="1:13" s="45" customFormat="1" ht="12">
      <c r="A104" s="43">
        <v>48</v>
      </c>
      <c r="B104" s="44" t="s">
        <v>122</v>
      </c>
      <c r="D104" s="45" t="s">
        <v>123</v>
      </c>
      <c r="J104" s="46"/>
    </row>
    <row r="105" spans="1:13" s="45" customFormat="1" ht="12">
      <c r="A105" s="43"/>
      <c r="D105" s="45" t="s">
        <v>55</v>
      </c>
      <c r="E105" s="45">
        <v>1</v>
      </c>
      <c r="F105" s="25"/>
      <c r="G105" s="25">
        <f>SUM(E105*F105)</f>
        <v>0</v>
      </c>
      <c r="H105" s="47">
        <v>0</v>
      </c>
      <c r="I105" s="47">
        <v>0</v>
      </c>
      <c r="J105" s="44"/>
      <c r="M105" s="25"/>
    </row>
    <row r="106" spans="1:13" s="45" customFormat="1" ht="12">
      <c r="A106" s="43">
        <v>49</v>
      </c>
      <c r="B106" s="44" t="s">
        <v>124</v>
      </c>
      <c r="D106" s="45" t="s">
        <v>125</v>
      </c>
      <c r="J106" s="46"/>
    </row>
    <row r="107" spans="1:13" s="45" customFormat="1" ht="12">
      <c r="A107" s="43"/>
      <c r="D107" s="45" t="s">
        <v>55</v>
      </c>
      <c r="E107" s="45">
        <v>2</v>
      </c>
      <c r="F107" s="25"/>
      <c r="G107" s="25">
        <f>SUM(E107*F107)</f>
        <v>0</v>
      </c>
      <c r="H107" s="47">
        <v>0</v>
      </c>
      <c r="I107" s="47">
        <v>0</v>
      </c>
      <c r="J107" s="44"/>
      <c r="M107" s="25"/>
    </row>
    <row r="108" spans="1:13" s="45" customFormat="1" ht="12">
      <c r="A108" s="43">
        <v>50</v>
      </c>
      <c r="B108" s="44" t="s">
        <v>126</v>
      </c>
      <c r="D108" s="45" t="s">
        <v>127</v>
      </c>
      <c r="J108" s="46"/>
    </row>
    <row r="109" spans="1:13" s="45" customFormat="1" ht="12">
      <c r="A109" s="43"/>
      <c r="D109" s="45" t="s">
        <v>55</v>
      </c>
      <c r="E109" s="45">
        <v>1</v>
      </c>
      <c r="F109" s="25"/>
      <c r="G109" s="25">
        <f>SUM(E109*F109)</f>
        <v>0</v>
      </c>
      <c r="H109" s="47">
        <v>0</v>
      </c>
      <c r="I109" s="47">
        <v>0</v>
      </c>
      <c r="J109" s="44"/>
      <c r="M109" s="25"/>
    </row>
    <row r="110" spans="1:13" s="45" customFormat="1" ht="12">
      <c r="A110" s="43">
        <v>51</v>
      </c>
      <c r="B110" s="44" t="s">
        <v>128</v>
      </c>
      <c r="D110" s="45" t="s">
        <v>129</v>
      </c>
      <c r="J110" s="46"/>
    </row>
    <row r="111" spans="1:13" s="45" customFormat="1" ht="12">
      <c r="A111" s="43"/>
      <c r="D111" s="45" t="s">
        <v>55</v>
      </c>
      <c r="E111" s="45">
        <v>1</v>
      </c>
      <c r="F111" s="25"/>
      <c r="G111" s="25">
        <f>SUM(E111*F111)</f>
        <v>0</v>
      </c>
      <c r="H111" s="47">
        <v>0</v>
      </c>
      <c r="I111" s="47">
        <v>0</v>
      </c>
      <c r="J111" s="44"/>
      <c r="M111" s="25"/>
    </row>
    <row r="112" spans="1:13" s="45" customFormat="1" ht="12">
      <c r="A112" s="43">
        <v>52</v>
      </c>
      <c r="B112" s="44" t="s">
        <v>130</v>
      </c>
      <c r="D112" s="45" t="s">
        <v>131</v>
      </c>
      <c r="J112" s="46"/>
    </row>
    <row r="113" spans="1:13" s="45" customFormat="1" ht="12">
      <c r="A113" s="43"/>
      <c r="D113" s="45" t="s">
        <v>72</v>
      </c>
      <c r="E113" s="25">
        <f>SUM(G45:G111)</f>
        <v>0</v>
      </c>
      <c r="F113" s="25"/>
      <c r="G113" s="25">
        <f>SUM(E113*F113)/100</f>
        <v>0</v>
      </c>
      <c r="H113" s="47">
        <v>0</v>
      </c>
      <c r="I113" s="47">
        <v>0</v>
      </c>
      <c r="J113" s="44"/>
      <c r="M113" s="25"/>
    </row>
    <row r="114" spans="1:13" s="49" customFormat="1" ht="15">
      <c r="A114" s="48"/>
      <c r="B114" s="19" t="s">
        <v>132</v>
      </c>
      <c r="C114"/>
      <c r="F114" s="50"/>
      <c r="G114" s="23">
        <f>SUM(G113,E113)</f>
        <v>0</v>
      </c>
      <c r="H114" s="51"/>
      <c r="I114" s="51">
        <v>0</v>
      </c>
      <c r="J114" s="52"/>
      <c r="M114" s="50"/>
    </row>
    <row r="116" spans="1:13" s="42" customFormat="1" ht="14.25">
      <c r="A116" s="39">
        <v>725</v>
      </c>
      <c r="B116" s="40" t="s">
        <v>18</v>
      </c>
      <c r="C116" s="40"/>
      <c r="D116" s="40"/>
      <c r="E116" s="40"/>
      <c r="F116" s="40"/>
      <c r="G116" s="40"/>
      <c r="H116" s="40"/>
      <c r="I116" s="40"/>
      <c r="J116" s="41"/>
      <c r="M116" s="40"/>
    </row>
    <row r="117" spans="1:13" s="45" customFormat="1" ht="12">
      <c r="A117" s="43">
        <v>53</v>
      </c>
      <c r="B117" s="44" t="s">
        <v>74</v>
      </c>
      <c r="D117" s="45" t="s">
        <v>133</v>
      </c>
      <c r="G117" s="53"/>
      <c r="J117" s="46"/>
    </row>
    <row r="118" spans="1:13" s="45" customFormat="1" ht="12">
      <c r="A118" s="43"/>
      <c r="D118" s="45" t="s">
        <v>134</v>
      </c>
      <c r="E118" s="45">
        <v>11</v>
      </c>
      <c r="F118" s="25"/>
      <c r="G118" s="25">
        <f>SUM(E118*F118)</f>
        <v>0</v>
      </c>
      <c r="H118" s="47">
        <v>0</v>
      </c>
      <c r="I118" s="47">
        <v>0</v>
      </c>
      <c r="J118" s="44"/>
      <c r="M118" s="25"/>
    </row>
    <row r="119" spans="1:13" s="45" customFormat="1" ht="12">
      <c r="A119" s="43">
        <v>54</v>
      </c>
      <c r="B119" s="44" t="s">
        <v>74</v>
      </c>
      <c r="D119" s="45" t="s">
        <v>135</v>
      </c>
      <c r="G119" s="53"/>
      <c r="J119" s="46"/>
    </row>
    <row r="120" spans="1:13" s="45" customFormat="1" ht="12">
      <c r="A120" s="43"/>
      <c r="D120" s="45" t="s">
        <v>134</v>
      </c>
      <c r="E120" s="45">
        <v>3</v>
      </c>
      <c r="F120" s="25"/>
      <c r="G120" s="25">
        <f>SUM(E120*F120)</f>
        <v>0</v>
      </c>
      <c r="H120" s="47">
        <v>0</v>
      </c>
      <c r="I120" s="47">
        <v>0</v>
      </c>
      <c r="J120" s="44"/>
      <c r="M120" s="25"/>
    </row>
    <row r="121" spans="1:13" s="45" customFormat="1" ht="12">
      <c r="A121" s="43">
        <v>55</v>
      </c>
      <c r="B121" s="45" t="s">
        <v>74</v>
      </c>
      <c r="D121" s="45" t="s">
        <v>136</v>
      </c>
    </row>
    <row r="122" spans="1:13" s="45" customFormat="1" ht="12">
      <c r="A122" s="43"/>
      <c r="D122" s="45" t="s">
        <v>134</v>
      </c>
      <c r="E122" s="45">
        <v>4</v>
      </c>
      <c r="F122" s="25"/>
      <c r="G122" s="25">
        <f>SUM(E122*F122)</f>
        <v>0</v>
      </c>
      <c r="H122" s="47">
        <v>0</v>
      </c>
      <c r="I122" s="47">
        <v>0</v>
      </c>
      <c r="M122" s="25"/>
    </row>
    <row r="123" spans="1:13" s="45" customFormat="1" ht="12">
      <c r="A123" s="43">
        <v>56</v>
      </c>
      <c r="B123" s="45" t="s">
        <v>74</v>
      </c>
      <c r="D123" s="45" t="s">
        <v>137</v>
      </c>
    </row>
    <row r="124" spans="1:13" s="45" customFormat="1" ht="12">
      <c r="A124" s="43"/>
      <c r="D124" s="45" t="s">
        <v>134</v>
      </c>
      <c r="E124" s="45">
        <v>4</v>
      </c>
      <c r="F124" s="25"/>
      <c r="G124" s="25">
        <f>SUM(E124*F124)</f>
        <v>0</v>
      </c>
      <c r="H124" s="47">
        <v>0</v>
      </c>
      <c r="I124" s="47">
        <v>0</v>
      </c>
      <c r="M124" s="25"/>
    </row>
    <row r="125" spans="1:13">
      <c r="A125" s="43">
        <v>57</v>
      </c>
      <c r="B125" s="44" t="s">
        <v>74</v>
      </c>
      <c r="C125" s="45"/>
      <c r="D125" s="45" t="s">
        <v>138</v>
      </c>
      <c r="E125" s="45"/>
      <c r="F125" s="45"/>
      <c r="G125" s="53"/>
      <c r="H125" s="45"/>
      <c r="I125" s="45"/>
      <c r="J125"/>
      <c r="M125" s="45"/>
    </row>
    <row r="126" spans="1:13">
      <c r="B126" s="45"/>
      <c r="C126" s="45"/>
      <c r="D126" s="45" t="s">
        <v>134</v>
      </c>
      <c r="E126" s="45">
        <v>4</v>
      </c>
      <c r="F126" s="25"/>
      <c r="G126" s="25">
        <f>SUM(E126*F126)</f>
        <v>0</v>
      </c>
      <c r="H126" s="47">
        <v>0</v>
      </c>
      <c r="I126" s="47">
        <v>0</v>
      </c>
      <c r="J126"/>
      <c r="M126" s="25"/>
    </row>
    <row r="127" spans="1:13" s="45" customFormat="1" ht="12">
      <c r="A127" s="43">
        <v>58</v>
      </c>
      <c r="B127" s="44" t="s">
        <v>74</v>
      </c>
      <c r="D127" s="45" t="s">
        <v>139</v>
      </c>
    </row>
    <row r="128" spans="1:13" s="45" customFormat="1" ht="12">
      <c r="A128" s="43"/>
      <c r="D128" s="45" t="s">
        <v>134</v>
      </c>
      <c r="E128" s="45">
        <v>1</v>
      </c>
      <c r="F128" s="25"/>
      <c r="G128" s="25">
        <f>SUM(E128*F128)</f>
        <v>0</v>
      </c>
      <c r="H128" s="47">
        <v>0</v>
      </c>
      <c r="I128" s="47">
        <v>0</v>
      </c>
      <c r="M128" s="25"/>
    </row>
    <row r="129" spans="1:13" s="45" customFormat="1" ht="12">
      <c r="A129" s="43">
        <v>59</v>
      </c>
      <c r="B129" s="44" t="s">
        <v>74</v>
      </c>
      <c r="D129" s="45" t="s">
        <v>140</v>
      </c>
      <c r="J129" s="46"/>
    </row>
    <row r="130" spans="1:13" s="45" customFormat="1" ht="12">
      <c r="A130" s="43"/>
      <c r="D130" s="45" t="s">
        <v>134</v>
      </c>
      <c r="E130" s="45">
        <v>11</v>
      </c>
      <c r="F130" s="25"/>
      <c r="G130" s="25">
        <f>SUM(E130*F130)</f>
        <v>0</v>
      </c>
      <c r="H130" s="47">
        <v>0</v>
      </c>
      <c r="I130" s="47">
        <v>0</v>
      </c>
      <c r="J130" s="44"/>
      <c r="M130" s="25"/>
    </row>
    <row r="131" spans="1:13" s="45" customFormat="1" ht="12">
      <c r="A131" s="43">
        <v>60</v>
      </c>
      <c r="B131" s="44" t="s">
        <v>74</v>
      </c>
      <c r="D131" s="45" t="s">
        <v>141</v>
      </c>
    </row>
    <row r="132" spans="1:13" s="45" customFormat="1" ht="12">
      <c r="A132" s="43"/>
      <c r="D132" s="45" t="s">
        <v>134</v>
      </c>
      <c r="E132" s="45">
        <v>1</v>
      </c>
      <c r="F132" s="25"/>
      <c r="G132" s="25">
        <f>SUM(E132*F132)</f>
        <v>0</v>
      </c>
      <c r="H132" s="47">
        <v>0</v>
      </c>
      <c r="I132" s="47">
        <v>0</v>
      </c>
      <c r="M132" s="25"/>
    </row>
    <row r="133" spans="1:13" s="45" customFormat="1" ht="12">
      <c r="A133" s="43">
        <v>61</v>
      </c>
      <c r="B133" s="44" t="s">
        <v>74</v>
      </c>
      <c r="D133" s="45" t="s">
        <v>142</v>
      </c>
    </row>
    <row r="134" spans="1:13" s="45" customFormat="1" ht="12">
      <c r="A134" s="43"/>
      <c r="D134" s="45" t="s">
        <v>134</v>
      </c>
      <c r="E134" s="45">
        <v>10</v>
      </c>
      <c r="F134" s="25"/>
      <c r="G134" s="25">
        <f>SUM(E134*F134)</f>
        <v>0</v>
      </c>
      <c r="H134" s="47">
        <v>0</v>
      </c>
      <c r="I134" s="47">
        <v>0</v>
      </c>
      <c r="M134" s="25"/>
    </row>
    <row r="135" spans="1:13" s="45" customFormat="1" ht="12">
      <c r="A135" s="43">
        <v>62</v>
      </c>
      <c r="B135" s="44" t="s">
        <v>74</v>
      </c>
      <c r="D135" s="45" t="s">
        <v>143</v>
      </c>
      <c r="J135" s="46"/>
    </row>
    <row r="136" spans="1:13" s="45" customFormat="1" ht="12">
      <c r="A136" s="43"/>
      <c r="D136" s="45" t="s">
        <v>134</v>
      </c>
      <c r="E136" s="45">
        <v>2</v>
      </c>
      <c r="F136" s="25"/>
      <c r="G136" s="25">
        <f>SUM(E136*F136)</f>
        <v>0</v>
      </c>
      <c r="H136" s="47">
        <v>0</v>
      </c>
      <c r="I136" s="47">
        <v>0</v>
      </c>
      <c r="J136" s="44"/>
      <c r="M136" s="25"/>
    </row>
    <row r="137" spans="1:13" s="45" customFormat="1" ht="12">
      <c r="A137" s="43">
        <v>63</v>
      </c>
      <c r="B137" s="44" t="s">
        <v>144</v>
      </c>
      <c r="D137" s="45" t="s">
        <v>145</v>
      </c>
      <c r="J137" s="46"/>
    </row>
    <row r="138" spans="1:13" s="45" customFormat="1" ht="12">
      <c r="A138" s="43"/>
      <c r="D138" s="45" t="s">
        <v>55</v>
      </c>
      <c r="E138" s="45">
        <v>5</v>
      </c>
      <c r="F138" s="25"/>
      <c r="G138" s="25">
        <f>SUM(E138*F138)</f>
        <v>0</v>
      </c>
      <c r="H138" s="47">
        <v>0</v>
      </c>
      <c r="I138" s="47">
        <v>0</v>
      </c>
      <c r="J138" s="44"/>
      <c r="M138" s="25"/>
    </row>
    <row r="139" spans="1:13" s="45" customFormat="1" ht="12">
      <c r="A139" s="43">
        <v>64</v>
      </c>
      <c r="B139" s="44" t="s">
        <v>146</v>
      </c>
      <c r="D139" s="45" t="s">
        <v>147</v>
      </c>
      <c r="J139" s="46"/>
    </row>
    <row r="140" spans="1:13" s="45" customFormat="1" ht="12">
      <c r="A140" s="43"/>
      <c r="D140" s="45" t="s">
        <v>55</v>
      </c>
      <c r="E140" s="45">
        <v>11</v>
      </c>
      <c r="F140" s="25"/>
      <c r="G140" s="25">
        <f>SUM(E140*F140)</f>
        <v>0</v>
      </c>
      <c r="H140" s="47">
        <v>0</v>
      </c>
      <c r="I140" s="47">
        <v>0</v>
      </c>
      <c r="J140" s="44"/>
      <c r="M140" s="25"/>
    </row>
    <row r="141" spans="1:13" s="45" customFormat="1" ht="12">
      <c r="A141" s="43">
        <v>65</v>
      </c>
      <c r="B141" s="44" t="s">
        <v>148</v>
      </c>
      <c r="D141" s="45" t="s">
        <v>149</v>
      </c>
      <c r="J141" s="46"/>
    </row>
    <row r="142" spans="1:13" s="45" customFormat="1" ht="12">
      <c r="A142" s="43"/>
      <c r="D142" s="45" t="s">
        <v>55</v>
      </c>
      <c r="E142" s="45">
        <v>30</v>
      </c>
      <c r="F142" s="25"/>
      <c r="G142" s="25">
        <f>SUM(E142*F142)</f>
        <v>0</v>
      </c>
      <c r="H142" s="47">
        <v>0</v>
      </c>
      <c r="I142" s="47">
        <v>0</v>
      </c>
      <c r="J142" s="44"/>
      <c r="M142" s="25"/>
    </row>
    <row r="143" spans="1:13" s="45" customFormat="1" ht="12">
      <c r="A143" s="43">
        <v>66</v>
      </c>
      <c r="B143" s="44" t="s">
        <v>150</v>
      </c>
      <c r="D143" s="45" t="s">
        <v>151</v>
      </c>
      <c r="J143" s="46"/>
    </row>
    <row r="144" spans="1:13" s="45" customFormat="1" ht="12">
      <c r="A144" s="43"/>
      <c r="D144" s="45" t="s">
        <v>55</v>
      </c>
      <c r="E144" s="45">
        <v>3</v>
      </c>
      <c r="F144" s="25"/>
      <c r="G144" s="25">
        <f>SUM(E144*F144)</f>
        <v>0</v>
      </c>
      <c r="H144" s="47">
        <v>0</v>
      </c>
      <c r="I144" s="47">
        <v>0</v>
      </c>
      <c r="J144" s="44"/>
      <c r="M144" s="25"/>
    </row>
    <row r="145" spans="1:13" s="45" customFormat="1" ht="12">
      <c r="A145" s="43">
        <v>67</v>
      </c>
      <c r="B145" s="44" t="s">
        <v>152</v>
      </c>
      <c r="D145" s="45" t="s">
        <v>153</v>
      </c>
    </row>
    <row r="146" spans="1:13" s="45" customFormat="1" ht="12" customHeight="1">
      <c r="A146" s="43"/>
      <c r="D146" s="45" t="s">
        <v>55</v>
      </c>
      <c r="E146" s="45">
        <v>11</v>
      </c>
      <c r="F146" s="25"/>
      <c r="G146" s="25">
        <f>SUM(E146*F146)</f>
        <v>0</v>
      </c>
      <c r="H146" s="47">
        <v>0</v>
      </c>
      <c r="I146" s="47">
        <v>0</v>
      </c>
      <c r="M146" s="25"/>
    </row>
    <row r="147" spans="1:13" s="45" customFormat="1" ht="12">
      <c r="A147" s="43">
        <v>68</v>
      </c>
      <c r="B147" s="44" t="s">
        <v>154</v>
      </c>
      <c r="D147" s="45" t="s">
        <v>155</v>
      </c>
      <c r="J147" s="46"/>
    </row>
    <row r="148" spans="1:13" s="45" customFormat="1" ht="12">
      <c r="A148" s="43"/>
      <c r="D148" s="45" t="s">
        <v>55</v>
      </c>
      <c r="E148" s="45">
        <v>11</v>
      </c>
      <c r="F148" s="25"/>
      <c r="G148" s="25">
        <f>SUM(E148*F148)</f>
        <v>0</v>
      </c>
      <c r="H148" s="47">
        <v>0</v>
      </c>
      <c r="I148" s="47">
        <v>0</v>
      </c>
      <c r="J148" s="44"/>
      <c r="M148" s="25"/>
    </row>
    <row r="149" spans="1:13" s="45" customFormat="1" ht="12">
      <c r="A149" s="43">
        <v>69</v>
      </c>
      <c r="B149" s="44" t="s">
        <v>156</v>
      </c>
      <c r="D149" s="45" t="s">
        <v>157</v>
      </c>
      <c r="J149" s="46"/>
    </row>
    <row r="150" spans="1:13" s="45" customFormat="1" ht="12">
      <c r="A150" s="43"/>
      <c r="D150" s="45" t="s">
        <v>72</v>
      </c>
      <c r="E150" s="25">
        <f>SUM(G117:G148)</f>
        <v>0</v>
      </c>
      <c r="F150" s="25">
        <v>0</v>
      </c>
      <c r="G150" s="25">
        <f>SUM(E150*F150)/100</f>
        <v>0</v>
      </c>
      <c r="H150" s="47">
        <v>0</v>
      </c>
      <c r="I150" s="47">
        <v>0</v>
      </c>
      <c r="J150" s="44"/>
      <c r="M150" s="25"/>
    </row>
    <row r="151" spans="1:13" s="49" customFormat="1" ht="15">
      <c r="A151" s="48"/>
      <c r="B151" s="19" t="s">
        <v>158</v>
      </c>
      <c r="C151"/>
      <c r="F151" s="50"/>
      <c r="G151" s="23">
        <f>SUM(G150,E150)</f>
        <v>0</v>
      </c>
      <c r="H151" s="51"/>
      <c r="I151" s="51">
        <v>0</v>
      </c>
      <c r="J151" s="52"/>
      <c r="M151" s="50"/>
    </row>
    <row r="154" spans="1:13" s="57" customFormat="1" ht="14.25">
      <c r="A154" s="54">
        <v>767</v>
      </c>
      <c r="B154" s="55" t="s">
        <v>20</v>
      </c>
      <c r="C154" s="55"/>
      <c r="D154" s="55"/>
      <c r="E154" s="55"/>
      <c r="F154" s="55"/>
      <c r="G154" s="55"/>
      <c r="H154" s="55"/>
      <c r="I154" s="55"/>
      <c r="J154" s="56"/>
      <c r="M154" s="55"/>
    </row>
    <row r="155" spans="1:13" s="60" customFormat="1" ht="12">
      <c r="A155" s="58">
        <v>70</v>
      </c>
      <c r="B155" s="59" t="s">
        <v>159</v>
      </c>
      <c r="D155" s="60" t="s">
        <v>160</v>
      </c>
      <c r="J155" s="61"/>
    </row>
    <row r="156" spans="1:13" s="60" customFormat="1" ht="12">
      <c r="A156" s="58"/>
      <c r="D156" s="60" t="s">
        <v>161</v>
      </c>
      <c r="E156" s="60">
        <v>60</v>
      </c>
      <c r="F156" s="25">
        <f>(M156*0.85)</f>
        <v>0</v>
      </c>
      <c r="G156" s="62">
        <f>SUM(E156*F156)</f>
        <v>0</v>
      </c>
      <c r="H156" s="63">
        <v>0</v>
      </c>
      <c r="I156" s="63">
        <v>0</v>
      </c>
      <c r="J156" s="59"/>
      <c r="M156" s="62"/>
    </row>
    <row r="157" spans="1:13" s="60" customFormat="1" ht="12">
      <c r="A157" s="58">
        <v>71</v>
      </c>
      <c r="B157" s="59" t="s">
        <v>162</v>
      </c>
      <c r="D157" s="60" t="s">
        <v>163</v>
      </c>
      <c r="J157" s="61"/>
    </row>
    <row r="158" spans="1:13" s="60" customFormat="1" ht="12">
      <c r="A158" s="58"/>
      <c r="D158" s="60" t="s">
        <v>161</v>
      </c>
      <c r="E158" s="60">
        <v>60</v>
      </c>
      <c r="F158" s="25">
        <f>(M158*0.85)</f>
        <v>0</v>
      </c>
      <c r="G158" s="62">
        <f>SUM(E158*F158)</f>
        <v>0</v>
      </c>
      <c r="H158" s="63">
        <v>0</v>
      </c>
      <c r="I158" s="63">
        <v>0</v>
      </c>
      <c r="J158" s="59"/>
      <c r="M158" s="62"/>
    </row>
    <row r="159" spans="1:13" s="60" customFormat="1" ht="12">
      <c r="A159" s="58">
        <v>72</v>
      </c>
      <c r="B159" s="59" t="s">
        <v>164</v>
      </c>
      <c r="D159" s="60" t="s">
        <v>165</v>
      </c>
      <c r="J159" s="61"/>
    </row>
    <row r="160" spans="1:13" s="60" customFormat="1" ht="12">
      <c r="A160" s="58"/>
      <c r="D160" s="60" t="s">
        <v>72</v>
      </c>
      <c r="E160" s="62">
        <f>SUM(G156:G158)</f>
        <v>0</v>
      </c>
      <c r="F160" s="62">
        <v>1.65</v>
      </c>
      <c r="G160" s="62">
        <f>SUM((E160*F160)/100)</f>
        <v>0</v>
      </c>
      <c r="H160" s="63">
        <v>0</v>
      </c>
      <c r="I160" s="63">
        <v>0</v>
      </c>
      <c r="J160" s="59"/>
      <c r="M160" s="62"/>
    </row>
    <row r="161" spans="1:13" s="66" customFormat="1" ht="15">
      <c r="A161" s="64"/>
      <c r="B161" s="65" t="s">
        <v>166</v>
      </c>
      <c r="C161"/>
      <c r="F161" s="67"/>
      <c r="G161" s="68">
        <f>SUM(G160,E160)</f>
        <v>0</v>
      </c>
      <c r="H161" s="69"/>
      <c r="I161" s="69">
        <v>0</v>
      </c>
      <c r="J161" s="70"/>
      <c r="M161" s="67"/>
    </row>
    <row r="163" spans="1:13" s="57" customFormat="1" ht="14.25">
      <c r="A163" s="54">
        <v>783</v>
      </c>
      <c r="B163" s="55" t="s">
        <v>22</v>
      </c>
      <c r="C163" s="55"/>
      <c r="D163" s="55"/>
      <c r="E163" s="55"/>
      <c r="F163" s="55"/>
      <c r="G163" s="55"/>
      <c r="H163" s="55"/>
      <c r="I163" s="55"/>
      <c r="J163" s="56"/>
      <c r="M163" s="55"/>
    </row>
    <row r="164" spans="1:13" s="60" customFormat="1" ht="12">
      <c r="A164" s="58">
        <v>73</v>
      </c>
      <c r="B164" s="59" t="s">
        <v>167</v>
      </c>
      <c r="D164" s="60" t="s">
        <v>168</v>
      </c>
      <c r="J164" s="61"/>
    </row>
    <row r="165" spans="1:13" s="60" customFormat="1" ht="12">
      <c r="A165" s="58"/>
      <c r="D165" s="60" t="s">
        <v>169</v>
      </c>
      <c r="E165" s="60">
        <v>10</v>
      </c>
      <c r="F165" s="25">
        <f>(M165*0.85)</f>
        <v>0</v>
      </c>
      <c r="G165" s="62">
        <f>SUM(E165*F165)</f>
        <v>0</v>
      </c>
      <c r="H165" s="63">
        <v>0</v>
      </c>
      <c r="I165" s="63">
        <v>0</v>
      </c>
      <c r="J165" s="59"/>
      <c r="M165" s="62"/>
    </row>
    <row r="166" spans="1:13" s="60" customFormat="1" ht="12">
      <c r="A166" s="58">
        <v>74</v>
      </c>
      <c r="B166" s="59" t="s">
        <v>170</v>
      </c>
      <c r="D166" s="60" t="s">
        <v>171</v>
      </c>
      <c r="J166" s="61"/>
    </row>
    <row r="167" spans="1:13" s="60" customFormat="1" ht="12">
      <c r="A167" s="58"/>
      <c r="D167" s="60" t="s">
        <v>169</v>
      </c>
      <c r="E167" s="60">
        <v>10</v>
      </c>
      <c r="F167" s="25">
        <f>(M167*0.85)</f>
        <v>0</v>
      </c>
      <c r="G167" s="62">
        <f>SUM(E167*F167)</f>
        <v>0</v>
      </c>
      <c r="H167" s="63">
        <v>0</v>
      </c>
      <c r="I167" s="63">
        <v>0</v>
      </c>
      <c r="J167" s="59"/>
      <c r="M167" s="62"/>
    </row>
    <row r="168" spans="1:13" s="66" customFormat="1" ht="15">
      <c r="A168" s="64"/>
      <c r="B168" s="65" t="s">
        <v>172</v>
      </c>
      <c r="C168"/>
      <c r="F168" s="67"/>
      <c r="G168" s="68">
        <f>SUM(G165:G167)</f>
        <v>0</v>
      </c>
      <c r="H168" s="69"/>
      <c r="I168" s="69">
        <v>0</v>
      </c>
      <c r="J168" s="70"/>
      <c r="M168" s="67"/>
    </row>
  </sheetData>
  <mergeCells count="1">
    <mergeCell ref="A3:I3"/>
  </mergeCells>
  <pageMargins left="0.5902777777777777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&amp;CStrana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RekapitulaceSD.xls</vt:lpstr>
      <vt:lpstr>PolozRozpisNakladu.xls</vt:lpstr>
      <vt:lpstr>List1</vt:lpstr>
      <vt:lpstr>List2</vt:lpstr>
      <vt:lpstr>List3</vt:lpstr>
      <vt:lpstr>Print_Area</vt:lpstr>
      <vt:lpstr>Print_Area_1</vt:lpstr>
      <vt:lpstr>Print_Titles</vt:lpstr>
      <vt:lpstr>Print_Titles_1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Duchac</dc:creator>
  <cp:lastModifiedBy>Janča Tomáš</cp:lastModifiedBy>
  <dcterms:created xsi:type="dcterms:W3CDTF">2013-09-18T06:53:08Z</dcterms:created>
  <dcterms:modified xsi:type="dcterms:W3CDTF">2014-02-18T09:53:20Z</dcterms:modified>
</cp:coreProperties>
</file>