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5" yWindow="0" windowWidth="19320" windowHeight="7890"/>
  </bookViews>
  <sheets>
    <sheet name="List1" sheetId="17" r:id="rId1"/>
    <sheet name="Rekapitulace" sheetId="2" r:id="rId2"/>
    <sheet name="1" sheetId="1" r:id="rId3"/>
    <sheet name="2" sheetId="9" r:id="rId4"/>
    <sheet name="3" sheetId="10" r:id="rId5"/>
    <sheet name="4" sheetId="13" r:id="rId6"/>
    <sheet name="5" sheetId="11" r:id="rId7"/>
    <sheet name="6" sheetId="12" r:id="rId8"/>
    <sheet name="7" sheetId="14" r:id="rId9"/>
    <sheet name="8" sheetId="16" r:id="rId10"/>
  </sheets>
  <externalReferences>
    <externalReference r:id="rId11"/>
    <externalReference r:id="rId12"/>
  </externalReferences>
  <definedNames>
    <definedName name="a" localSheetId="3">'[1]SO 11.1A Výkaz výměr'!#REF!</definedName>
    <definedName name="a" localSheetId="9">'[1]SO 11.1A Výkaz výměr'!#REF!</definedName>
    <definedName name="a">'[1]SO 11.1A Výkaz výměr'!#REF!</definedName>
    <definedName name="AL_obvodový_plášť" localSheetId="3">'[1]SO 11.1A Výkaz výměr'!#REF!</definedName>
    <definedName name="AL_obvodový_plášť" localSheetId="9">'[1]SO 11.1A Výkaz výměr'!#REF!</definedName>
    <definedName name="AL_obvodový_plášť">'[1]SO 11.1A Výkaz výměr'!#REF!</definedName>
    <definedName name="asd" localSheetId="3">'[1]SO 11.1A Výkaz výměr'!#REF!</definedName>
    <definedName name="asd" localSheetId="9">'[1]SO 11.1A Výkaz výměr'!#REF!</definedName>
    <definedName name="asd">'[1]SO 11.1A Výkaz výměr'!#REF!</definedName>
    <definedName name="eč" localSheetId="3">'[2]SO 51.4 Výkaz výměr'!#REF!</definedName>
    <definedName name="eč" localSheetId="9">'[2]SO 51.4 Výkaz výměr'!#REF!</definedName>
    <definedName name="eč">'[2]SO 51.4 Výkaz výměr'!#REF!</definedName>
    <definedName name="Izolace_akustické" localSheetId="3">'[1]SO 11.1A Výkaz výměr'!#REF!</definedName>
    <definedName name="Izolace_akustické" localSheetId="9">'[1]SO 11.1A Výkaz výměr'!#REF!</definedName>
    <definedName name="Izolace_akustické">'[1]SO 11.1A Výkaz výměr'!#REF!</definedName>
    <definedName name="Izolace_proti_vodě" localSheetId="3">'[1]SO 11.1A Výkaz výměr'!#REF!</definedName>
    <definedName name="Izolace_proti_vodě" localSheetId="9">'[1]SO 11.1A Výkaz výměr'!#REF!</definedName>
    <definedName name="Izolace_proti_vodě">'[1]SO 11.1A Výkaz výměr'!#REF!</definedName>
    <definedName name="Komunikace" localSheetId="3">'[1]SO 11.1A Výkaz výměr'!#REF!</definedName>
    <definedName name="Komunikace" localSheetId="9">'[1]SO 11.1A Výkaz výměr'!#REF!</definedName>
    <definedName name="Komunikace">'[1]SO 11.1A Výkaz výměr'!#REF!</definedName>
    <definedName name="Konstrukce_klempířské" localSheetId="3">'[1]SO 11.1A Výkaz výměr'!#REF!</definedName>
    <definedName name="Konstrukce_klempířské" localSheetId="9">'[1]SO 11.1A Výkaz výměr'!#REF!</definedName>
    <definedName name="Konstrukce_klempířské">'[1]SO 11.1A Výkaz výměr'!#REF!</definedName>
    <definedName name="Konstrukce_tesařské" localSheetId="3">'[2]SO 51.4 Výkaz výměr'!#REF!</definedName>
    <definedName name="Konstrukce_tesařské" localSheetId="9">'[2]SO 51.4 Výkaz výměr'!#REF!</definedName>
    <definedName name="Konstrukce_tesařské">'[2]SO 51.4 Výkaz výměr'!#REF!</definedName>
    <definedName name="Konstrukce_truhlářské" localSheetId="3">'[1]SO 11.1A Výkaz výměr'!#REF!</definedName>
    <definedName name="Konstrukce_truhlářské" localSheetId="9">'[1]SO 11.1A Výkaz výměr'!#REF!</definedName>
    <definedName name="Konstrukce_truhlářské">'[1]SO 11.1A Výkaz výměr'!#REF!</definedName>
    <definedName name="Kovové_stavební_doplňkové_konstrukce" localSheetId="3">'[1]SO 11.1A Výkaz výměr'!#REF!</definedName>
    <definedName name="Kovové_stavební_doplňkové_konstrukce" localSheetId="9">'[1]SO 11.1A Výkaz výměr'!#REF!</definedName>
    <definedName name="Kovové_stavební_doplňkové_konstrukce">'[1]SO 11.1A Výkaz výměr'!#REF!</definedName>
    <definedName name="KSDK" localSheetId="3">'[2]SO 51.4 Výkaz výměr'!#REF!</definedName>
    <definedName name="KSDK" localSheetId="9">'[2]SO 51.4 Výkaz výměr'!#REF!</definedName>
    <definedName name="KSDK">'[2]SO 51.4 Výkaz výměr'!#REF!</definedName>
    <definedName name="Malby__tapety__nátěry__nástřiky" localSheetId="3">'[1]SO 11.1A Výkaz výměr'!#REF!</definedName>
    <definedName name="Malby__tapety__nátěry__nástřiky" localSheetId="9">'[1]SO 11.1A Výkaz výměr'!#REF!</definedName>
    <definedName name="Malby__tapety__nátěry__nástřiky">'[1]SO 11.1A Výkaz výměr'!#REF!</definedName>
    <definedName name="_xlnm.Print_Titles" localSheetId="2">'1'!$1:$2</definedName>
    <definedName name="_xlnm.Print_Titles" localSheetId="3">'2'!$1:$2</definedName>
    <definedName name="_xlnm.Print_Titles" localSheetId="4">'3'!$1:$2</definedName>
    <definedName name="_xlnm.Print_Titles" localSheetId="5">'4'!$1:$2</definedName>
    <definedName name="_xlnm.Print_Titles" localSheetId="6">'5'!$1:$2</definedName>
    <definedName name="_xlnm.Print_Titles" localSheetId="7">'6'!$1:$2</definedName>
    <definedName name="_xlnm.Print_Titles" localSheetId="8">'7'!$1:$2</definedName>
    <definedName name="_xlnm.Print_Titles" localSheetId="9">'8'!$1:$2</definedName>
    <definedName name="Obklady_keramické" localSheetId="3">'[1]SO 11.1A Výkaz výměr'!#REF!</definedName>
    <definedName name="Obklady_keramické" localSheetId="9">'[1]SO 11.1A Výkaz výměr'!#REF!</definedName>
    <definedName name="Obklady_keramické">'[1]SO 11.1A Výkaz výměr'!#REF!</definedName>
    <definedName name="Ostatní_výrobky" localSheetId="3">'[2]SO 51.4 Výkaz výměr'!#REF!</definedName>
    <definedName name="Ostatní_výrobky" localSheetId="9">'[2]SO 51.4 Výkaz výměr'!#REF!</definedName>
    <definedName name="Ostatní_výrobky">'[2]SO 51.4 Výkaz výměr'!#REF!</definedName>
    <definedName name="Podhl" localSheetId="3">'[2]SO 51.4 Výkaz výměr'!#REF!</definedName>
    <definedName name="Podhl" localSheetId="9">'[2]SO 51.4 Výkaz výměr'!#REF!</definedName>
    <definedName name="Podhl">'[2]SO 51.4 Výkaz výměr'!#REF!</definedName>
    <definedName name="Podhledy" localSheetId="3">'[1]SO 11.1A Výkaz výměr'!#REF!</definedName>
    <definedName name="Podhledy" localSheetId="9">'[1]SO 11.1A Výkaz výměr'!#REF!</definedName>
    <definedName name="Podhledy">'[1]SO 11.1A Výkaz výměr'!#REF!</definedName>
    <definedName name="REKAPITULACE" localSheetId="3">'[1]SO 11.1A Výkaz výměr'!#REF!</definedName>
    <definedName name="REKAPITULACE" localSheetId="9">'[1]SO 11.1A Výkaz výměr'!#REF!</definedName>
    <definedName name="REKAPITULACE">'[1]SO 11.1A Výkaz výměr'!#REF!</definedName>
    <definedName name="Sádrokartonové_konstrukce" localSheetId="3">'[1]SO 11.1A Výkaz výměr'!#REF!</definedName>
    <definedName name="Sádrokartonové_konstrukce" localSheetId="9">'[1]SO 11.1A Výkaz výměr'!#REF!</definedName>
    <definedName name="Sádrokartonové_konstrukce">'[1]SO 11.1A Výkaz výměr'!#REF!</definedName>
    <definedName name="Vodorovné_konstrukce" localSheetId="3">'[2]SO 51.4 Výkaz výměr'!#REF!</definedName>
    <definedName name="Vodorovné_konstrukce" localSheetId="9">'[2]SO 51.4 Výkaz výměr'!#REF!</definedName>
    <definedName name="Vodorovné_konstrukce">'[2]SO 51.4 Výkaz výměr'!#REF!</definedName>
    <definedName name="Základy" localSheetId="3">'[2]SO 51.4 Výkaz výměr'!#REF!</definedName>
    <definedName name="Základy" localSheetId="9">'[2]SO 51.4 Výkaz výměr'!#REF!</definedName>
    <definedName name="Základy">'[2]SO 51.4 Výkaz výměr'!#REF!</definedName>
    <definedName name="Zemní_práce" localSheetId="3">'[2]SO 51.4 Výkaz výměr'!#REF!</definedName>
    <definedName name="Zemní_práce" localSheetId="9">'[2]SO 51.4 Výkaz výměr'!#REF!</definedName>
    <definedName name="Zemní_práce">'[2]SO 51.4 Výkaz výměr'!#REF!</definedName>
  </definedNames>
  <calcPr calcId="125725"/>
</workbook>
</file>

<file path=xl/calcChain.xml><?xml version="1.0" encoding="utf-8"?>
<calcChain xmlns="http://schemas.openxmlformats.org/spreadsheetml/2006/main">
  <c r="G7" i="12"/>
  <c r="G8"/>
  <c r="G9"/>
  <c r="G10"/>
  <c r="G11"/>
  <c r="G12"/>
  <c r="G13"/>
  <c r="G14"/>
  <c r="G15"/>
  <c r="G16"/>
  <c r="G17"/>
  <c r="G18"/>
  <c r="G19"/>
  <c r="G20"/>
  <c r="G21"/>
  <c r="G22"/>
  <c r="G23"/>
  <c r="G28"/>
  <c r="G29"/>
  <c r="G30"/>
  <c r="G31"/>
  <c r="G32"/>
  <c r="G33"/>
  <c r="G34"/>
  <c r="G35"/>
  <c r="G6"/>
  <c r="G5"/>
  <c r="G6" i="14"/>
  <c r="G7"/>
  <c r="G8"/>
  <c r="G9"/>
  <c r="G10"/>
  <c r="G11"/>
  <c r="G12"/>
  <c r="G13"/>
  <c r="G14"/>
  <c r="G15"/>
  <c r="G16"/>
  <c r="G17"/>
  <c r="G18"/>
  <c r="G19"/>
  <c r="G20"/>
  <c r="G21"/>
  <c r="G22"/>
  <c r="G23"/>
  <c r="G28"/>
  <c r="G29"/>
  <c r="G30"/>
  <c r="G31"/>
  <c r="G32"/>
  <c r="G33"/>
  <c r="G34"/>
  <c r="G35"/>
  <c r="G36"/>
  <c r="G5"/>
  <c r="G10" i="16"/>
  <c r="F34" i="11"/>
  <c r="J34" s="1"/>
  <c r="J33"/>
  <c r="F47" i="1" l="1"/>
  <c r="J47" s="1"/>
  <c r="F44" i="10" l="1"/>
  <c r="F9"/>
  <c r="J9" s="1"/>
  <c r="J48" i="1" l="1"/>
  <c r="F40" i="10"/>
  <c r="C23" i="2"/>
  <c r="B23"/>
  <c r="G6" i="16"/>
  <c r="G7"/>
  <c r="G8"/>
  <c r="G9"/>
  <c r="G5"/>
  <c r="G4"/>
  <c r="G3" i="12"/>
  <c r="G3" i="14"/>
  <c r="G3" i="16" l="1"/>
  <c r="D23" i="2" s="1"/>
  <c r="F35" i="11"/>
  <c r="J35" s="1"/>
  <c r="F32"/>
  <c r="J32" s="1"/>
  <c r="F30"/>
  <c r="J30" s="1"/>
  <c r="F29"/>
  <c r="F31"/>
  <c r="F36"/>
  <c r="F37"/>
  <c r="F38"/>
  <c r="F39"/>
  <c r="J29"/>
  <c r="J31"/>
  <c r="J36"/>
  <c r="J37"/>
  <c r="J38"/>
  <c r="J39"/>
  <c r="F17"/>
  <c r="J17" s="1"/>
  <c r="F8" i="9"/>
  <c r="J8" s="1"/>
  <c r="F11"/>
  <c r="F10"/>
  <c r="J10" s="1"/>
  <c r="F16"/>
  <c r="J16" s="1"/>
  <c r="F18"/>
  <c r="J18" s="1"/>
  <c r="F20"/>
  <c r="J20" s="1"/>
  <c r="F22"/>
  <c r="J22" s="1"/>
  <c r="F24"/>
  <c r="J24" s="1"/>
  <c r="F26"/>
  <c r="J26" s="1"/>
  <c r="F36"/>
  <c r="J36" s="1"/>
  <c r="F34"/>
  <c r="J34" s="1"/>
  <c r="F32"/>
  <c r="J32" s="1"/>
  <c r="F30"/>
  <c r="J30" s="1"/>
  <c r="F28"/>
  <c r="J28" s="1"/>
  <c r="F38"/>
  <c r="J38" s="1"/>
  <c r="F28" i="11"/>
  <c r="F25"/>
  <c r="F22"/>
  <c r="F20"/>
  <c r="F5"/>
  <c r="F7"/>
  <c r="F9"/>
  <c r="J9" s="1"/>
  <c r="F10"/>
  <c r="J10" s="1"/>
  <c r="F11"/>
  <c r="J11" s="1"/>
  <c r="F12"/>
  <c r="J12" s="1"/>
  <c r="F13"/>
  <c r="J13" s="1"/>
  <c r="F14"/>
  <c r="J14" s="1"/>
  <c r="F15"/>
  <c r="J15" s="1"/>
  <c r="J50" i="1"/>
  <c r="J44"/>
  <c r="J45"/>
  <c r="J46"/>
  <c r="H47"/>
  <c r="I47"/>
  <c r="G47"/>
  <c r="F37" i="9"/>
  <c r="J37" s="1"/>
  <c r="F21" i="10"/>
  <c r="J21" s="1"/>
  <c r="F30"/>
  <c r="J30" s="1"/>
  <c r="F16" i="11"/>
  <c r="J16" s="1"/>
  <c r="F43" i="10" l="1"/>
  <c r="J43" s="1"/>
  <c r="F42"/>
  <c r="J42" s="1"/>
  <c r="F24" i="13"/>
  <c r="F25" s="1"/>
  <c r="J25" s="1"/>
  <c r="F22"/>
  <c r="F23" s="1"/>
  <c r="J23" s="1"/>
  <c r="F20"/>
  <c r="J20" s="1"/>
  <c r="F18"/>
  <c r="F19" s="1"/>
  <c r="J19" s="1"/>
  <c r="F16" i="10"/>
  <c r="J16" s="1"/>
  <c r="F20"/>
  <c r="J20" s="1"/>
  <c r="F22"/>
  <c r="J22" s="1"/>
  <c r="F23"/>
  <c r="J23" s="1"/>
  <c r="F24"/>
  <c r="J24" s="1"/>
  <c r="F5"/>
  <c r="F33"/>
  <c r="F25"/>
  <c r="J25" s="1"/>
  <c r="F41"/>
  <c r="J41" s="1"/>
  <c r="F37"/>
  <c r="J37" s="1"/>
  <c r="F38"/>
  <c r="J38" s="1"/>
  <c r="F28"/>
  <c r="J28" s="1"/>
  <c r="F35"/>
  <c r="F31"/>
  <c r="F27"/>
  <c r="F17"/>
  <c r="J17" s="1"/>
  <c r="F13"/>
  <c r="J13" s="1"/>
  <c r="F10"/>
  <c r="J10" s="1"/>
  <c r="F11"/>
  <c r="J11" s="1"/>
  <c r="F7"/>
  <c r="J7" s="1"/>
  <c r="F15"/>
  <c r="F7" i="9"/>
  <c r="J7" s="1"/>
  <c r="F13"/>
  <c r="F12"/>
  <c r="J12" s="1"/>
  <c r="F25"/>
  <c r="F15"/>
  <c r="F33"/>
  <c r="J33" s="1"/>
  <c r="F27"/>
  <c r="J27" s="1"/>
  <c r="F31" i="1"/>
  <c r="J31" s="1"/>
  <c r="F29"/>
  <c r="J29" s="1"/>
  <c r="F30"/>
  <c r="J30" s="1"/>
  <c r="F18"/>
  <c r="J18" s="1"/>
  <c r="F11"/>
  <c r="J11" s="1"/>
  <c r="F12"/>
  <c r="J12" s="1"/>
  <c r="F8"/>
  <c r="J8" s="1"/>
  <c r="F43"/>
  <c r="J43" s="1"/>
  <c r="F25"/>
  <c r="J25" s="1"/>
  <c r="F26"/>
  <c r="J26" s="1"/>
  <c r="F22"/>
  <c r="J22" s="1"/>
  <c r="F23"/>
  <c r="J23" s="1"/>
  <c r="F17"/>
  <c r="J17" s="1"/>
  <c r="F7"/>
  <c r="J7" s="1"/>
  <c r="F42"/>
  <c r="F33"/>
  <c r="F32"/>
  <c r="J32" s="1"/>
  <c r="J35"/>
  <c r="J36"/>
  <c r="J37"/>
  <c r="J38"/>
  <c r="J39"/>
  <c r="J40"/>
  <c r="J41"/>
  <c r="J42"/>
  <c r="J33"/>
  <c r="J34"/>
  <c r="F19"/>
  <c r="J19" s="1"/>
  <c r="F20"/>
  <c r="J20" s="1"/>
  <c r="F21"/>
  <c r="J21" s="1"/>
  <c r="F24"/>
  <c r="J24" s="1"/>
  <c r="F27"/>
  <c r="J27" s="1"/>
  <c r="F28"/>
  <c r="J28" s="1"/>
  <c r="F16"/>
  <c r="J16" s="1"/>
  <c r="F15"/>
  <c r="J15" s="1"/>
  <c r="J25" i="11"/>
  <c r="F12" i="10"/>
  <c r="J12" s="1"/>
  <c r="F8"/>
  <c r="J8" s="1"/>
  <c r="F6"/>
  <c r="J6" s="1"/>
  <c r="J27" l="1"/>
  <c r="F29"/>
  <c r="J29" s="1"/>
  <c r="J35"/>
  <c r="F36"/>
  <c r="J36" s="1"/>
  <c r="J33"/>
  <c r="F34"/>
  <c r="J34" s="1"/>
  <c r="J15"/>
  <c r="J31"/>
  <c r="F32"/>
  <c r="J32" s="1"/>
  <c r="J18" i="13"/>
  <c r="J24"/>
  <c r="J22"/>
  <c r="F21"/>
  <c r="J21" s="1"/>
  <c r="F14" i="9"/>
  <c r="J14" s="1"/>
  <c r="J13"/>
  <c r="J25"/>
  <c r="F18" i="10"/>
  <c r="F19"/>
  <c r="C21" i="2"/>
  <c r="C20"/>
  <c r="C19"/>
  <c r="J40" i="11"/>
  <c r="C22" i="2"/>
  <c r="C18"/>
  <c r="C17"/>
  <c r="C16"/>
  <c r="B22"/>
  <c r="B21"/>
  <c r="B20"/>
  <c r="B19"/>
  <c r="B18"/>
  <c r="B17"/>
  <c r="F26" i="10" l="1"/>
  <c r="J26" s="1"/>
  <c r="F4"/>
  <c r="F14" s="1"/>
  <c r="F19" i="9"/>
  <c r="F21"/>
  <c r="J14" i="10" l="1"/>
  <c r="J21" i="9"/>
  <c r="J19"/>
  <c r="F16" i="13"/>
  <c r="F14"/>
  <c r="F12"/>
  <c r="F10"/>
  <c r="F8"/>
  <c r="F6"/>
  <c r="F4"/>
  <c r="F27" i="11"/>
  <c r="F26"/>
  <c r="J26" s="1"/>
  <c r="F24"/>
  <c r="J24" s="1"/>
  <c r="F23"/>
  <c r="J23" s="1"/>
  <c r="F21"/>
  <c r="F19"/>
  <c r="F8"/>
  <c r="F6"/>
  <c r="F4"/>
  <c r="F39" i="10"/>
  <c r="J39" s="1"/>
  <c r="J19"/>
  <c r="J18"/>
  <c r="J5"/>
  <c r="J4"/>
  <c r="F35" i="9"/>
  <c r="F31"/>
  <c r="F29"/>
  <c r="F23"/>
  <c r="F17"/>
  <c r="F9"/>
  <c r="F5"/>
  <c r="F4"/>
  <c r="J4" s="1"/>
  <c r="B16" i="2"/>
  <c r="F49" i="1"/>
  <c r="J49" s="1"/>
  <c r="F14"/>
  <c r="J14" s="1"/>
  <c r="F13"/>
  <c r="J13" s="1"/>
  <c r="F10"/>
  <c r="J10" s="1"/>
  <c r="F9"/>
  <c r="J9" s="1"/>
  <c r="F6"/>
  <c r="J6" s="1"/>
  <c r="F5"/>
  <c r="J5" s="1"/>
  <c r="F4"/>
  <c r="J40" i="10" l="1"/>
  <c r="J44"/>
  <c r="J9" i="9"/>
  <c r="J11"/>
  <c r="J15"/>
  <c r="J23"/>
  <c r="J31"/>
  <c r="J5"/>
  <c r="F6"/>
  <c r="J6" s="1"/>
  <c r="J17"/>
  <c r="J29"/>
  <c r="J35"/>
  <c r="J4" i="11"/>
  <c r="J5"/>
  <c r="J8"/>
  <c r="J18"/>
  <c r="J19"/>
  <c r="J20"/>
  <c r="J6"/>
  <c r="J7"/>
  <c r="J21"/>
  <c r="J22"/>
  <c r="J27"/>
  <c r="J28"/>
  <c r="J6" i="13"/>
  <c r="F7"/>
  <c r="J7" s="1"/>
  <c r="J10"/>
  <c r="F11"/>
  <c r="J11" s="1"/>
  <c r="J14"/>
  <c r="F15"/>
  <c r="J15" s="1"/>
  <c r="J4"/>
  <c r="F5"/>
  <c r="J5" s="1"/>
  <c r="J8"/>
  <c r="F9"/>
  <c r="J9" s="1"/>
  <c r="J12"/>
  <c r="F13"/>
  <c r="J13" s="1"/>
  <c r="J16"/>
  <c r="F17"/>
  <c r="J17" s="1"/>
  <c r="D22" i="2"/>
  <c r="J4" i="1"/>
  <c r="J3" s="1"/>
  <c r="J3" i="9" l="1"/>
  <c r="D17" i="2" s="1"/>
  <c r="J3" i="13"/>
  <c r="D19" i="2" s="1"/>
  <c r="J41" i="11"/>
  <c r="J3" s="1"/>
  <c r="D20" i="2" s="1"/>
  <c r="J3" i="10"/>
  <c r="D18" i="2" s="1"/>
  <c r="D21"/>
  <c r="D16"/>
  <c r="D24" l="1"/>
</calcChain>
</file>

<file path=xl/comments1.xml><?xml version="1.0" encoding="utf-8"?>
<comments xmlns="http://schemas.openxmlformats.org/spreadsheetml/2006/main">
  <authors>
    <author>Wolek.L</author>
  </authors>
  <commentList>
    <comment ref="A18" authorId="0">
      <text>
        <r>
          <rPr>
            <b/>
            <sz val="8"/>
            <color indexed="81"/>
            <rFont val="Tahoma"/>
            <family val="2"/>
            <charset val="238"/>
          </rPr>
          <t>NAPIŠ NÁZEV ZAKÁZKY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<sst xmlns="http://schemas.openxmlformats.org/spreadsheetml/2006/main" count="1138" uniqueCount="510">
  <si>
    <t>Číselné zatřídění</t>
  </si>
  <si>
    <t>Popis položky</t>
  </si>
  <si>
    <t>Měrná jednotka</t>
  </si>
  <si>
    <t>ks</t>
  </si>
  <si>
    <t>REKAPITULACE POLOŽKOVÉHO ROZPOČTU</t>
  </si>
  <si>
    <t>Stavba:</t>
  </si>
  <si>
    <t>Objekt:</t>
  </si>
  <si>
    <t>Část:</t>
  </si>
  <si>
    <t>Objednatel:</t>
  </si>
  <si>
    <t>Zhotovitel:</t>
  </si>
  <si>
    <t>Datum:</t>
  </si>
  <si>
    <t>Kód</t>
  </si>
  <si>
    <t>Popis</t>
  </si>
  <si>
    <t>Cena celkem</t>
  </si>
  <si>
    <t>A</t>
  </si>
  <si>
    <t>B</t>
  </si>
  <si>
    <t>C</t>
  </si>
  <si>
    <t>D</t>
  </si>
  <si>
    <t>E</t>
  </si>
  <si>
    <t>Počet
celkem</t>
  </si>
  <si>
    <t>Z toho v
1PP</t>
  </si>
  <si>
    <t>Z toho v
1NP</t>
  </si>
  <si>
    <t>Z toho v
2NP</t>
  </si>
  <si>
    <t>Číslo položky</t>
  </si>
  <si>
    <t>Jednotková cena v Kč</t>
  </si>
  <si>
    <t>Celková              cena v Kč</t>
  </si>
  <si>
    <t>Cena celkem za oddíl</t>
  </si>
  <si>
    <t>F</t>
  </si>
  <si>
    <t>G</t>
  </si>
  <si>
    <t>Celkem bez DPH</t>
  </si>
  <si>
    <t>A.001</t>
  </si>
  <si>
    <t>A.002</t>
  </si>
  <si>
    <t>A.003</t>
  </si>
  <si>
    <t>A.004</t>
  </si>
  <si>
    <t>A.005</t>
  </si>
  <si>
    <t>A.008</t>
  </si>
  <si>
    <t>A.009</t>
  </si>
  <si>
    <t>A.013</t>
  </si>
  <si>
    <t xml:space="preserve"> </t>
  </si>
  <si>
    <t>B.001</t>
  </si>
  <si>
    <t>B.002</t>
  </si>
  <si>
    <t>B.003</t>
  </si>
  <si>
    <t>B.004</t>
  </si>
  <si>
    <t>B.005</t>
  </si>
  <si>
    <t>B.006</t>
  </si>
  <si>
    <t>B.007</t>
  </si>
  <si>
    <t>B.009</t>
  </si>
  <si>
    <t>B.010</t>
  </si>
  <si>
    <t>B.011</t>
  </si>
  <si>
    <t>B.012</t>
  </si>
  <si>
    <t>B.013</t>
  </si>
  <si>
    <t>B.014</t>
  </si>
  <si>
    <t>B.015</t>
  </si>
  <si>
    <t>C.001</t>
  </si>
  <si>
    <t>C.003</t>
  </si>
  <si>
    <t>C.004</t>
  </si>
  <si>
    <t>C.005</t>
  </si>
  <si>
    <t>C.007</t>
  </si>
  <si>
    <t>C.008</t>
  </si>
  <si>
    <t>C.010</t>
  </si>
  <si>
    <t>D.001</t>
  </si>
  <si>
    <t>D.002</t>
  </si>
  <si>
    <t>D.003</t>
  </si>
  <si>
    <t>D.004</t>
  </si>
  <si>
    <t>D.005</t>
  </si>
  <si>
    <t>D.006</t>
  </si>
  <si>
    <t>D.007</t>
  </si>
  <si>
    <t>D.008</t>
  </si>
  <si>
    <t>D.009</t>
  </si>
  <si>
    <t>D.010</t>
  </si>
  <si>
    <t>D.011</t>
  </si>
  <si>
    <t>D.012</t>
  </si>
  <si>
    <t>D.013</t>
  </si>
  <si>
    <t>D.014</t>
  </si>
  <si>
    <t>D.015</t>
  </si>
  <si>
    <t>D.016</t>
  </si>
  <si>
    <t>D.017</t>
  </si>
  <si>
    <t>D.018</t>
  </si>
  <si>
    <t>E.001</t>
  </si>
  <si>
    <t>E.002</t>
  </si>
  <si>
    <t>E.003</t>
  </si>
  <si>
    <t>E.004</t>
  </si>
  <si>
    <t>E.005</t>
  </si>
  <si>
    <t>E.006</t>
  </si>
  <si>
    <t>E.007</t>
  </si>
  <si>
    <t>E.008</t>
  </si>
  <si>
    <t>E.009</t>
  </si>
  <si>
    <t>E.010</t>
  </si>
  <si>
    <t>E.011</t>
  </si>
  <si>
    <t>E.012</t>
  </si>
  <si>
    <t>E.013</t>
  </si>
  <si>
    <t>E.014</t>
  </si>
  <si>
    <t>E.015</t>
  </si>
  <si>
    <t>E.016</t>
  </si>
  <si>
    <t>E.017</t>
  </si>
  <si>
    <t>E.018</t>
  </si>
  <si>
    <t>F.001</t>
  </si>
  <si>
    <t>F.002</t>
  </si>
  <si>
    <t>F.003</t>
  </si>
  <si>
    <t>F.004</t>
  </si>
  <si>
    <t>F.005</t>
  </si>
  <si>
    <t>F.006</t>
  </si>
  <si>
    <t>F.007</t>
  </si>
  <si>
    <t>F.008</t>
  </si>
  <si>
    <t>F.009</t>
  </si>
  <si>
    <t>F.010</t>
  </si>
  <si>
    <t>F.011</t>
  </si>
  <si>
    <t>F.012</t>
  </si>
  <si>
    <t>F.013</t>
  </si>
  <si>
    <t>F.014</t>
  </si>
  <si>
    <t>G.001</t>
  </si>
  <si>
    <t>G.002</t>
  </si>
  <si>
    <t>G.003</t>
  </si>
  <si>
    <t>G.004</t>
  </si>
  <si>
    <t>G.005</t>
  </si>
  <si>
    <t>G.006</t>
  </si>
  <si>
    <t>G.007</t>
  </si>
  <si>
    <t>G.008</t>
  </si>
  <si>
    <r>
      <t xml:space="preserve">CBS
</t>
    </r>
    <r>
      <rPr>
        <i/>
        <sz val="12"/>
        <rFont val="Times New Roman"/>
        <family val="1"/>
        <charset val="238"/>
      </rPr>
      <t>Centrální bateriový systém, popis viz technická zpráva</t>
    </r>
  </si>
  <si>
    <t>Svítidla</t>
  </si>
  <si>
    <t>Přístroje</t>
  </si>
  <si>
    <t>Zásuvka kombinovaná 400V 16A + 230 16A</t>
  </si>
  <si>
    <t>Zásuvka pětipólová 400V 16A</t>
  </si>
  <si>
    <t>Zásuvka jednoduchá 230V 16A</t>
  </si>
  <si>
    <r>
      <t xml:space="preserve">Tlačítko bezpečnostní
</t>
    </r>
    <r>
      <rPr>
        <i/>
        <sz val="12"/>
        <rFont val="Times New Roman"/>
        <family val="1"/>
        <charset val="238"/>
      </rPr>
      <t>Pod sklem, označení TOTALSTOP, CENTRALSTOP</t>
    </r>
  </si>
  <si>
    <t>Vypínač řazení č.1</t>
  </si>
  <si>
    <t>Vypínač řazení č.1, IP44</t>
  </si>
  <si>
    <t>Tlačítko spínací, vzhled jako ostatní vypínače</t>
  </si>
  <si>
    <t>Vypínač řazení č.5</t>
  </si>
  <si>
    <t>Vypínač řazení č.6</t>
  </si>
  <si>
    <r>
      <t xml:space="preserve">PIR čidlo, vějířové
</t>
    </r>
    <r>
      <rPr>
        <i/>
        <sz val="12"/>
        <rFont val="Times New Roman"/>
        <family val="1"/>
        <charset val="238"/>
      </rPr>
      <t>Úhel záběru 180°, po přivedení napětí ve stavu vypnuto</t>
    </r>
  </si>
  <si>
    <t>Kabeláž</t>
  </si>
  <si>
    <t>CYKY 3Jx1,5</t>
  </si>
  <si>
    <t>CYKY 3Jx2,5</t>
  </si>
  <si>
    <t>CYKY 5Jx2,5</t>
  </si>
  <si>
    <r>
      <t xml:space="preserve">Bezhalogenní funkční kabel 3Jx2,5
</t>
    </r>
    <r>
      <rPr>
        <i/>
        <sz val="12"/>
        <rFont val="Times New Roman"/>
        <family val="1"/>
        <charset val="238"/>
      </rPr>
      <t>Bezhalogenní silové kabely splňující vyhlášku 23/2008 Sb. (B2ca, s1, d0, P30-R, PH120-R)</t>
    </r>
  </si>
  <si>
    <t>CYKY 2Ox1,5</t>
  </si>
  <si>
    <t>Elektroinstalační materiál</t>
  </si>
  <si>
    <r>
      <t xml:space="preserve">Krabice instalační
</t>
    </r>
    <r>
      <rPr>
        <i/>
        <sz val="12"/>
        <rFont val="Times New Roman"/>
        <family val="1"/>
        <charset val="238"/>
      </rPr>
      <t>Zapuštěná, 73*51</t>
    </r>
  </si>
  <si>
    <r>
      <t xml:space="preserve">Kabelová příchytka s funkční integritou
</t>
    </r>
    <r>
      <rPr>
        <i/>
        <sz val="12"/>
        <rFont val="Times New Roman"/>
        <family val="1"/>
        <charset val="238"/>
      </rPr>
      <t>Přichycení funkčních tras nouzového osvětlení</t>
    </r>
  </si>
  <si>
    <r>
      <t xml:space="preserve">Krabice odbočná
</t>
    </r>
    <r>
      <rPr>
        <i/>
        <sz val="12"/>
        <rFont val="Times New Roman"/>
        <family val="1"/>
        <charset val="238"/>
      </rPr>
      <t>Přisazená, s víčkem</t>
    </r>
  </si>
  <si>
    <r>
      <t xml:space="preserve">Kabelové svorky rozbočovací
</t>
    </r>
    <r>
      <rPr>
        <i/>
        <sz val="12"/>
        <rFont val="Times New Roman"/>
        <family val="1"/>
        <charset val="238"/>
      </rPr>
      <t>Bezšroubové, 3x2,5 - 5x2,5</t>
    </r>
  </si>
  <si>
    <r>
      <t xml:space="preserve">Kabelový stoupací žebřík s funkční integritou
</t>
    </r>
    <r>
      <rPr>
        <i/>
        <sz val="12"/>
        <rFont val="Times New Roman"/>
        <family val="1"/>
        <charset val="238"/>
      </rPr>
      <t>šířka 200, délka 3m</t>
    </r>
  </si>
  <si>
    <r>
      <t xml:space="preserve">Kabelový stoupací žebřík
</t>
    </r>
    <r>
      <rPr>
        <i/>
        <sz val="12"/>
        <rFont val="Times New Roman"/>
        <family val="1"/>
        <charset val="238"/>
      </rPr>
      <t>šířka 200, délka 3m</t>
    </r>
  </si>
  <si>
    <t>Třmenová příchytka do stoupacího žebříku s funkční integritou</t>
  </si>
  <si>
    <t>Třmenová příchytka do stoupacího žebříku</t>
  </si>
  <si>
    <r>
      <t xml:space="preserve">Podružný materiál
</t>
    </r>
    <r>
      <rPr>
        <i/>
        <sz val="12"/>
        <rFont val="Times New Roman"/>
        <family val="1"/>
        <charset val="238"/>
      </rPr>
      <t>Izolační pásky, stahovací pásky, hmoždinky, vruty, šrouby, dutinky, štítky…</t>
    </r>
  </si>
  <si>
    <t>%</t>
  </si>
  <si>
    <t>-</t>
  </si>
  <si>
    <t>Rozvaděče</t>
  </si>
  <si>
    <t>Montáž</t>
  </si>
  <si>
    <t>CYKY 5Jx10</t>
  </si>
  <si>
    <t>CYKY 5Jx16</t>
  </si>
  <si>
    <t>m</t>
  </si>
  <si>
    <t>A.014</t>
  </si>
  <si>
    <t>montáž</t>
  </si>
  <si>
    <t>C.011</t>
  </si>
  <si>
    <t>C.012</t>
  </si>
  <si>
    <t>montáž kabelů do průřezu 2,5</t>
  </si>
  <si>
    <t>montáž kabelů do průřezu 16</t>
  </si>
  <si>
    <t>montáž jednožilových kabelů</t>
  </si>
  <si>
    <t>CY 16</t>
  </si>
  <si>
    <t>CY 10</t>
  </si>
  <si>
    <t>montáž kabelových žebříků</t>
  </si>
  <si>
    <t>montáž příchytek</t>
  </si>
  <si>
    <t>Protipožární ucpávka</t>
  </si>
  <si>
    <t>m2</t>
  </si>
  <si>
    <t>Svítidlo C3</t>
  </si>
  <si>
    <t>Svítidlo C4</t>
  </si>
  <si>
    <t>Svítidlo C5</t>
  </si>
  <si>
    <t>Svítidlo C6</t>
  </si>
  <si>
    <t>Svítidlo E1</t>
  </si>
  <si>
    <t>Svítidlo E2</t>
  </si>
  <si>
    <t>Svítidlo E3</t>
  </si>
  <si>
    <t>Svítidlo G1</t>
  </si>
  <si>
    <t>Svítidlo J1</t>
  </si>
  <si>
    <t>Svítidlo J2</t>
  </si>
  <si>
    <t>Svítidlo N1</t>
  </si>
  <si>
    <t>Svítidlo N1D</t>
  </si>
  <si>
    <t>Svítidlo N2</t>
  </si>
  <si>
    <t>Svítidlo N3</t>
  </si>
  <si>
    <t>Svítidlo N4D</t>
  </si>
  <si>
    <t>Svítidlo N5</t>
  </si>
  <si>
    <t>Svítidlo N6</t>
  </si>
  <si>
    <t>Svítidlo N6D</t>
  </si>
  <si>
    <t>Svítidlo N7</t>
  </si>
  <si>
    <t>Svítidlo N7D</t>
  </si>
  <si>
    <t>Svítidlo N8</t>
  </si>
  <si>
    <t>Svítidlo A4</t>
  </si>
  <si>
    <t>Svítidlo F1</t>
  </si>
  <si>
    <t>Svítidlo F2</t>
  </si>
  <si>
    <t>Svítidlo H1</t>
  </si>
  <si>
    <t>Svítidlo I1</t>
  </si>
  <si>
    <t>Svítidlo N9</t>
  </si>
  <si>
    <t>Svítidlo A5</t>
  </si>
  <si>
    <t>Svítidlo B3</t>
  </si>
  <si>
    <t>Svítidlo B4</t>
  </si>
  <si>
    <t>Svítidlo K1</t>
  </si>
  <si>
    <t>Svítidlo K1N</t>
  </si>
  <si>
    <t>Svítidlo L1</t>
  </si>
  <si>
    <t>B.016</t>
  </si>
  <si>
    <t>B.017</t>
  </si>
  <si>
    <t>B.018</t>
  </si>
  <si>
    <t>B.019</t>
  </si>
  <si>
    <t>B.020</t>
  </si>
  <si>
    <t>B.021</t>
  </si>
  <si>
    <t>B.022</t>
  </si>
  <si>
    <t>B.023</t>
  </si>
  <si>
    <t>B.024</t>
  </si>
  <si>
    <t>B.025</t>
  </si>
  <si>
    <t>B.026</t>
  </si>
  <si>
    <t>B.027</t>
  </si>
  <si>
    <t>Vypínač řazení č.6 IP44</t>
  </si>
  <si>
    <t>Vypínač řazení č.5 IP44</t>
  </si>
  <si>
    <r>
      <t xml:space="preserve">PIR čidlo, stropní / nástěnné
</t>
    </r>
    <r>
      <rPr>
        <i/>
        <sz val="12"/>
        <rFont val="Times New Roman"/>
        <family val="1"/>
        <charset val="238"/>
      </rPr>
      <t>Úhel záběru 360°, po přivedení napětí ve stavu vypnuto</t>
    </r>
  </si>
  <si>
    <t>Zásuvka jednoduchá 230V 16A IP44</t>
  </si>
  <si>
    <t>Zásuvka jednoduchá 230V 16A do parapetního žlabu</t>
  </si>
  <si>
    <t>Zásuvka s přepěťovou ochranou 230V 16A do parapetního žlabu</t>
  </si>
  <si>
    <t>Stmívač</t>
  </si>
  <si>
    <t>Zásuvka pětipólová 400V 63A</t>
  </si>
  <si>
    <t>B.028</t>
  </si>
  <si>
    <t>B.029</t>
  </si>
  <si>
    <t>B.030</t>
  </si>
  <si>
    <t>B.031</t>
  </si>
  <si>
    <t>B.032</t>
  </si>
  <si>
    <t>B.033</t>
  </si>
  <si>
    <t>B.034</t>
  </si>
  <si>
    <t>CYKY 3Jx4</t>
  </si>
  <si>
    <t>CYKY 5Jx1,5</t>
  </si>
  <si>
    <r>
      <t xml:space="preserve">Bezhalogenní kabel 3Jx2,5
</t>
    </r>
    <r>
      <rPr>
        <i/>
        <sz val="12"/>
        <rFont val="Times New Roman"/>
        <family val="1"/>
        <charset val="238"/>
      </rPr>
      <t>Bezhalogenní silové kabely splňující B2ca, s1, d0</t>
    </r>
  </si>
  <si>
    <r>
      <t xml:space="preserve">Bezhalogenní funkční kabel 3Jx1,5
</t>
    </r>
    <r>
      <rPr>
        <i/>
        <sz val="12"/>
        <rFont val="Times New Roman"/>
        <family val="1"/>
        <charset val="238"/>
      </rPr>
      <t>Bezhalogenní silové kabely splňující vyhlášku 23/2008 Sb. (B2ca, s1, d0, P30-R, PH120-R)</t>
    </r>
  </si>
  <si>
    <r>
      <t xml:space="preserve">Bezhalogenní kabel 5Jx2,5
</t>
    </r>
    <r>
      <rPr>
        <i/>
        <sz val="12"/>
        <rFont val="Times New Roman"/>
        <family val="1"/>
        <charset val="238"/>
      </rPr>
      <t>Bezhalogenní silové kabely splňující B2ca, s1, d0</t>
    </r>
  </si>
  <si>
    <t>CYKY 5Jx4</t>
  </si>
  <si>
    <t>CYKY 5Jx6</t>
  </si>
  <si>
    <t>CYKY 5Jx25</t>
  </si>
  <si>
    <t>CYKY 5Jx35</t>
  </si>
  <si>
    <r>
      <t xml:space="preserve">Bezhalogenní funkční kabel 5Jx25
</t>
    </r>
    <r>
      <rPr>
        <i/>
        <sz val="12"/>
        <rFont val="Times New Roman"/>
        <family val="1"/>
        <charset val="238"/>
      </rPr>
      <t>Bezhalogenní silové kabely splňující vyhlášku 23/2008 Sb. (B2ca, s1, d0, P30-R, PH120-R)</t>
    </r>
  </si>
  <si>
    <t>CYKY 3x120+70</t>
  </si>
  <si>
    <t>CYKY 3x185+90</t>
  </si>
  <si>
    <t>CY 4</t>
  </si>
  <si>
    <t>CY 6</t>
  </si>
  <si>
    <t>CY 25</t>
  </si>
  <si>
    <t>C.015</t>
  </si>
  <si>
    <t>C.016</t>
  </si>
  <si>
    <t>C.017</t>
  </si>
  <si>
    <t>C.018</t>
  </si>
  <si>
    <t>C.019</t>
  </si>
  <si>
    <t>C.020</t>
  </si>
  <si>
    <t>C.021</t>
  </si>
  <si>
    <t>C.022</t>
  </si>
  <si>
    <t>C.023</t>
  </si>
  <si>
    <t>C.024</t>
  </si>
  <si>
    <t>C.025</t>
  </si>
  <si>
    <t>C.026</t>
  </si>
  <si>
    <t>C.027</t>
  </si>
  <si>
    <t>C.028</t>
  </si>
  <si>
    <t>C.029</t>
  </si>
  <si>
    <t>C.030</t>
  </si>
  <si>
    <t>C.031</t>
  </si>
  <si>
    <t>C.032</t>
  </si>
  <si>
    <t>C.033</t>
  </si>
  <si>
    <t>C.034</t>
  </si>
  <si>
    <r>
      <t xml:space="preserve">Bezhalogenní funkční kabel 5Jx16
</t>
    </r>
    <r>
      <rPr>
        <i/>
        <sz val="12"/>
        <rFont val="Times New Roman"/>
        <family val="1"/>
        <charset val="238"/>
      </rPr>
      <t>Bezhalogenní silové kabely splňující vyhlášku 23/2008 Sb. (B2ca, s1, d0, P30-R, PH120-R)</t>
    </r>
  </si>
  <si>
    <t>CYKY 3x70+50 - 95</t>
  </si>
  <si>
    <r>
      <t xml:space="preserve">Bezhalogenní funkční kabel 5Jx4
</t>
    </r>
    <r>
      <rPr>
        <i/>
        <sz val="12"/>
        <rFont val="Times New Roman"/>
        <family val="1"/>
        <charset val="238"/>
      </rPr>
      <t>Bezhalogenní silové kabely splňující vyhlášku 23/2008 Sb. (B2ca, s1, d0, P30-R, PH120-R)</t>
    </r>
  </si>
  <si>
    <r>
      <t xml:space="preserve">Bezhalogenní kabel 5Jx4
</t>
    </r>
    <r>
      <rPr>
        <i/>
        <sz val="12"/>
        <rFont val="Times New Roman"/>
        <family val="1"/>
        <charset val="238"/>
      </rPr>
      <t>Bezhalogenní silové kabely splňující B2ca, s1, d0</t>
    </r>
  </si>
  <si>
    <r>
      <t xml:space="preserve">Bezhalogenní kabel 3Jx4
</t>
    </r>
    <r>
      <rPr>
        <i/>
        <sz val="12"/>
        <rFont val="Times New Roman"/>
        <family val="1"/>
        <charset val="238"/>
      </rPr>
      <t>Bezhalogenní silové kabely splňující B2ca, s1, d0</t>
    </r>
  </si>
  <si>
    <r>
      <t xml:space="preserve">Bezhalogenní kabel 5Jx16
</t>
    </r>
    <r>
      <rPr>
        <i/>
        <sz val="12"/>
        <rFont val="Times New Roman"/>
        <family val="1"/>
        <charset val="238"/>
      </rPr>
      <t>Bezhalogenní silové kabely splňující B2ca, s1, d0</t>
    </r>
  </si>
  <si>
    <r>
      <t xml:space="preserve">Rozvaděč RP-0.1
</t>
    </r>
    <r>
      <rPr>
        <i/>
        <sz val="12"/>
        <rFont val="Times New Roman"/>
        <family val="1"/>
        <charset val="238"/>
      </rPr>
      <t>Rozvodnice plastová přisazená, hlavní vypínač 63A, svodiče přepětí, jistič s chráničem B16/2/003 - 3ks, B16/4/003 - 2 ks, C10/2/003 - 1ks, jistič B16/1 - 1ks</t>
    </r>
  </si>
  <si>
    <r>
      <t xml:space="preserve">Rozvaděč RP-0.2
Dle schématu! </t>
    </r>
    <r>
      <rPr>
        <i/>
        <sz val="12"/>
        <rFont val="Times New Roman"/>
        <family val="1"/>
        <charset val="238"/>
      </rPr>
      <t>Rozvaděč oceloplechový přisazený, svodiče přepětí B+C, Hlavní vypínač 100A, pojistkový odpínač 63A - 2ks, chránič 63/4/003 - 2ks, jističe B16/1 - 15x, B16/3 - 4x, B10/3 - 1ks, C10/1 - 12x, relé 230/2Z - 5x, impulsní relé - 1x, somrakový spínač, pojistkový odpínač 6A</t>
    </r>
  </si>
  <si>
    <r>
      <t xml:space="preserve">Rozvaděč RP-1.3
</t>
    </r>
    <r>
      <rPr>
        <i/>
        <sz val="12"/>
        <rFont val="Times New Roman"/>
        <family val="1"/>
        <charset val="238"/>
      </rPr>
      <t>Dle schématu! Rozvaděč oceloplechový přisazený, svodiče přepětí B+C, Hlavní vypínač 100A, pojistkový odpínač 63A - 1ks, chránič 63/4/003 - 1ks, jističe B16/1 - 9x, C10/1 - 10x, relé 230/2Z - 8x, jistič s chráničem C16/2/003 - 10ks</t>
    </r>
  </si>
  <si>
    <r>
      <t xml:space="preserve">Rozvaděč RP-2.1
</t>
    </r>
    <r>
      <rPr>
        <i/>
        <sz val="12"/>
        <rFont val="Times New Roman"/>
        <family val="1"/>
        <charset val="238"/>
      </rPr>
      <t>Dle schématu! Rozvaděč oceloplechový přisazený, svodiče přepětí B+C, Hlavní vypínač 100A, pojistkový odpínač 63A - 1ks, chránič 63/4/003 - 1ks, jističe B16/1 - 16x, C10/1 - 10x, relé 230/2Z - 2x, relé 230/2R - 4x</t>
    </r>
  </si>
  <si>
    <r>
      <t xml:space="preserve">Rozvaděč RP-2.3
</t>
    </r>
    <r>
      <rPr>
        <i/>
        <sz val="12"/>
        <rFont val="Times New Roman"/>
        <family val="1"/>
        <charset val="238"/>
      </rPr>
      <t>Dle schématu! Rozvaděč oceloplechový přisazený, svodiče přepětí B+C, Hlavní vypínač 63A, jističe B16/1 - 5x, C16/1 - 6x, C10/1 - 4x, jistič s chráničem B16/2/003 - 10x</t>
    </r>
  </si>
  <si>
    <r>
      <t xml:space="preserve">Rozvaděč RP-2.2
</t>
    </r>
    <r>
      <rPr>
        <i/>
        <sz val="12"/>
        <rFont val="Times New Roman"/>
        <family val="1"/>
        <charset val="238"/>
      </rPr>
      <t>Dle schématu! Rozvaděč oceloplechový přisazený, s požární odolností, svodiče přepětí B+C, Hlavní vypínač 250A, jistič s chráničem B16/2/003 - 16ks, jističe C10/1 - 8x, C16/3 - 30x, B16/3 - 2x, relé 230/4Z - 6x, prostorová rezerva a předjištění pro prvky systému DALI</t>
    </r>
  </si>
  <si>
    <t>Kabel topný pro vyhřívání okapů a okapových svodů, sada pro okap délky 50m (včetně fixačních prvků a termostatu IP65)</t>
  </si>
  <si>
    <t>Kabel topný pro vyhřívání okapů a okapových svodů, sada pro okap délky 80m (včetně fixačních prvků a termostatu IP65)</t>
  </si>
  <si>
    <t>Osušovač rukou</t>
  </si>
  <si>
    <t>Kabelový rošt mřížový 200x105</t>
  </si>
  <si>
    <t>Kabelový rošt mřížový 150x105</t>
  </si>
  <si>
    <t>Kabelový rošt mřížový 100x35</t>
  </si>
  <si>
    <t>Kabelový rošt mřížový 100x55</t>
  </si>
  <si>
    <t>Kabelový rošt s funkční integritou 50x60</t>
  </si>
  <si>
    <t>D.019</t>
  </si>
  <si>
    <t>D.020</t>
  </si>
  <si>
    <t>D.021</t>
  </si>
  <si>
    <t>D.022</t>
  </si>
  <si>
    <r>
      <t xml:space="preserve">Bezhalogenní funkční kabel 3Jx4
</t>
    </r>
    <r>
      <rPr>
        <i/>
        <sz val="12"/>
        <rFont val="Times New Roman"/>
        <family val="1"/>
        <charset val="238"/>
      </rPr>
      <t>Bezhalogenní silové kabely splňující vyhlášku 23/2008 Sb. (B2ca, s1, d0, P30-R, PH120-R)</t>
    </r>
  </si>
  <si>
    <r>
      <t xml:space="preserve">Rozvaděč RP-1.1
</t>
    </r>
    <r>
      <rPr>
        <i/>
        <sz val="12"/>
        <rFont val="Times New Roman"/>
        <family val="1"/>
        <charset val="238"/>
      </rPr>
      <t>Dle schématu! Rozvaděč oceloplechový přisazený, svodiče přepětí B+C, Hlavní vypínač 100A, pojistkový odpínač 63A - 1ks, chránič 63/4/003 - 1ks, jističe C16/ - 1ks, B16/1 - 5x, B16/3 - 1x, B10/3 - 1ks, C10/1 - 4x, jistič s chráničem C10/2 - 6ks, impulsní relé - 1x</t>
    </r>
  </si>
  <si>
    <r>
      <t xml:space="preserve">Rozvaděč RP-1.2
</t>
    </r>
    <r>
      <rPr>
        <i/>
        <sz val="12"/>
        <rFont val="Times New Roman"/>
        <family val="1"/>
        <charset val="238"/>
      </rPr>
      <t>Dle schématu! Rozvaděč oceloplechový přisazený, svodiče přepětí B+C, Hlavní vypínač 100A, pojistkový odpínač 63A - 1ks, chránič 63/4/003 - 1ks, jističe C16/1 - 3ks, B16/1 - 5x, B16/3 - 1x, B10/3 - 1ks, C10/1 - 4x</t>
    </r>
  </si>
  <si>
    <r>
      <t xml:space="preserve">Rozvaděč R-OTK
</t>
    </r>
    <r>
      <rPr>
        <i/>
        <sz val="12"/>
        <rFont val="Times New Roman"/>
        <family val="1"/>
        <charset val="238"/>
      </rPr>
      <t>rozvaděč v protipožárním provedení, na objednávku, v rámci dodávky kompletní rozvaděč s řízením a jištěním ventilátorů sekcí OTK a odvětrání CHÚC, včetně přetížitelné UPS určené pro napájení požárních ventilátorů; kompletní řídící a napájecí systém</t>
    </r>
  </si>
  <si>
    <t>A.006</t>
  </si>
  <si>
    <t>A.007</t>
  </si>
  <si>
    <t>A.010</t>
  </si>
  <si>
    <t>A.011</t>
  </si>
  <si>
    <t>A.012</t>
  </si>
  <si>
    <t>A.015</t>
  </si>
  <si>
    <t>A.016</t>
  </si>
  <si>
    <t>A.017</t>
  </si>
  <si>
    <t>A.018</t>
  </si>
  <si>
    <t>A.019</t>
  </si>
  <si>
    <t>A.020</t>
  </si>
  <si>
    <t>A.021</t>
  </si>
  <si>
    <t>A.022</t>
  </si>
  <si>
    <t>A.023</t>
  </si>
  <si>
    <t>A.024</t>
  </si>
  <si>
    <t>A.025</t>
  </si>
  <si>
    <t>A.026</t>
  </si>
  <si>
    <t>A.027</t>
  </si>
  <si>
    <t>A.028</t>
  </si>
  <si>
    <t>A.029</t>
  </si>
  <si>
    <t>A.030</t>
  </si>
  <si>
    <t>A.031</t>
  </si>
  <si>
    <t>A.032</t>
  </si>
  <si>
    <t>A.033</t>
  </si>
  <si>
    <t>A.034</t>
  </si>
  <si>
    <t>A.035</t>
  </si>
  <si>
    <t>A.036</t>
  </si>
  <si>
    <t>A.037</t>
  </si>
  <si>
    <t>A.038</t>
  </si>
  <si>
    <t>A.039</t>
  </si>
  <si>
    <t>A.040</t>
  </si>
  <si>
    <t>A.042</t>
  </si>
  <si>
    <t>A.043</t>
  </si>
  <si>
    <t>A.044</t>
  </si>
  <si>
    <t>A.045</t>
  </si>
  <si>
    <t>A.046</t>
  </si>
  <si>
    <t>A.047</t>
  </si>
  <si>
    <t>A.048</t>
  </si>
  <si>
    <t>Oživení CBS</t>
  </si>
  <si>
    <t>spojovací materiál (srouby vruty závitové tyče)</t>
  </si>
  <si>
    <t>kmpl</t>
  </si>
  <si>
    <t>Svítidlo A1</t>
  </si>
  <si>
    <t>Svítidlo A2</t>
  </si>
  <si>
    <t>Svítidlo A3</t>
  </si>
  <si>
    <t>Svítidlo B1</t>
  </si>
  <si>
    <t>Svítidlo B2</t>
  </si>
  <si>
    <t>Svítidlo C1</t>
  </si>
  <si>
    <t>Svítidlo C2</t>
  </si>
  <si>
    <t>Svítidlo V3 - Svítidlo SV1 v rampě u vstupu</t>
  </si>
  <si>
    <t>Svítidlo V4 - Svítidlo LED v rampě u vstupu</t>
  </si>
  <si>
    <t>Svítidlo V6 - svítidlo dovnitř pylonu</t>
  </si>
  <si>
    <t>systém ovládání osvětlení haly DALI</t>
  </si>
  <si>
    <t>Podlahová krabice na herní ploše 6 (2x3) modulů včetně vnitřní výzbroje</t>
  </si>
  <si>
    <t>protahovací krabice</t>
  </si>
  <si>
    <t>Podparapetní žlab dvoukomorový, pro instalaci SLP a ENN 130x70</t>
  </si>
  <si>
    <t>víko kanálu</t>
  </si>
  <si>
    <t>Trubka plastová d 20-32</t>
  </si>
  <si>
    <t>E.019</t>
  </si>
  <si>
    <t>E.020</t>
  </si>
  <si>
    <t>E.021</t>
  </si>
  <si>
    <t>E.022</t>
  </si>
  <si>
    <t>E.023</t>
  </si>
  <si>
    <t>E.024</t>
  </si>
  <si>
    <t>E.025</t>
  </si>
  <si>
    <t>E.026</t>
  </si>
  <si>
    <t>E.027</t>
  </si>
  <si>
    <t>E.028</t>
  </si>
  <si>
    <t>E.029</t>
  </si>
  <si>
    <t>E.030</t>
  </si>
  <si>
    <t>E.031</t>
  </si>
  <si>
    <t>E.032</t>
  </si>
  <si>
    <t>E.033</t>
  </si>
  <si>
    <t>E.034</t>
  </si>
  <si>
    <t>E.035</t>
  </si>
  <si>
    <t>E.036</t>
  </si>
  <si>
    <t>Hromosvod-jímací vedení</t>
  </si>
  <si>
    <r>
      <t xml:space="preserve">Drát AlMgSi Ø8 mm, polotvrdý
</t>
    </r>
    <r>
      <rPr>
        <i/>
        <sz val="12"/>
        <rFont val="Times New Roman CE"/>
        <charset val="238"/>
      </rPr>
      <t>viz v.č.51 - jímací vedení a svody mimo skryté části</t>
    </r>
  </si>
  <si>
    <r>
      <t xml:space="preserve">Drát AlMgSi Ø8 mm s PVC izolací, polotvrdý
</t>
    </r>
    <r>
      <rPr>
        <i/>
        <sz val="12"/>
        <rFont val="Times New Roman CE"/>
        <charset val="238"/>
      </rPr>
      <t>viz v.č.51 - svody, skryté části</t>
    </r>
  </si>
  <si>
    <r>
      <t xml:space="preserve">Drát V4A Ø8 mm
</t>
    </r>
    <r>
      <rPr>
        <i/>
        <sz val="12"/>
        <rFont val="Times New Roman CE"/>
        <charset val="238"/>
      </rPr>
      <t>viz v.č.51 a TZ, drát pro napojení zařízení na střeše na HR soustavu</t>
    </r>
  </si>
  <si>
    <t>Hromosvod-svorky</t>
  </si>
  <si>
    <r>
      <t xml:space="preserve">Svorka zkušební ; NEREZ
</t>
    </r>
    <r>
      <rPr>
        <i/>
        <sz val="12"/>
        <rFont val="Times New Roman CE"/>
        <charset val="238"/>
      </rPr>
      <t>viz v.č.51 a 52, 23 svodů + 5 dalších vývodů</t>
    </r>
  </si>
  <si>
    <r>
      <t xml:space="preserve">Svorka okapová jednošroubová; NEREZ
</t>
    </r>
    <r>
      <rPr>
        <i/>
        <sz val="12"/>
        <rFont val="Times New Roman CE"/>
        <charset val="238"/>
      </rPr>
      <t>viz v.č.51, 4ks na svod</t>
    </r>
  </si>
  <si>
    <r>
      <t xml:space="preserve">Svorka spojovací; NEREZ
</t>
    </r>
    <r>
      <rPr>
        <i/>
        <sz val="12"/>
        <rFont val="Times New Roman CE"/>
        <charset val="238"/>
      </rPr>
      <t>viz v.č.51, spoje dány tvarem jímací soustavy a délkou jednotlivých vodičů</t>
    </r>
  </si>
  <si>
    <r>
      <t xml:space="preserve">Svorka  univerzální, NEREZ
</t>
    </r>
    <r>
      <rPr>
        <i/>
        <sz val="12"/>
        <rFont val="Times New Roman CE"/>
        <charset val="238"/>
      </rPr>
      <t>viz v.č.51, spoje dány tvarem jímací soustavy a délkou jednotlivých vodičů</t>
    </r>
  </si>
  <si>
    <r>
      <t xml:space="preserve">Svorka  přípojná SP, SP1, SP2; NEREZ
</t>
    </r>
    <r>
      <rPr>
        <i/>
        <sz val="12"/>
        <rFont val="Times New Roman CE"/>
        <charset val="238"/>
      </rPr>
      <t>viz v.č.51, propoje na sněhové zábrany a další náhodné jímače a svody</t>
    </r>
  </si>
  <si>
    <t>Hromosvod-jímací tyče</t>
  </si>
  <si>
    <t>G.009</t>
  </si>
  <si>
    <r>
      <t xml:space="preserve">Jímací tyč l=3m; AlMgSi, vč. příslušenství pro napojení na DT
</t>
    </r>
    <r>
      <rPr>
        <i/>
        <sz val="12"/>
        <rFont val="Times New Roman CE"/>
        <charset val="238"/>
      </rPr>
      <t>Jímací tyč odlehčeného profilu, viz v.č.51 a TZ</t>
    </r>
  </si>
  <si>
    <t>G.011</t>
  </si>
  <si>
    <r>
      <t xml:space="preserve">Distanční tyč l=0,5m, včetně držáku
</t>
    </r>
    <r>
      <rPr>
        <i/>
        <sz val="12"/>
        <rFont val="Times New Roman CE"/>
        <charset val="238"/>
      </rPr>
      <t>pro zavětrování na VZT, 6ks na jednu jednotku VZT</t>
    </r>
  </si>
  <si>
    <t>Hromosvod-podpěry vedení</t>
  </si>
  <si>
    <t>G.013</t>
  </si>
  <si>
    <r>
      <t xml:space="preserve">Podpěra vedení na plechovou krytinu, NEREZ
</t>
    </r>
    <r>
      <rPr>
        <i/>
        <sz val="12"/>
        <rFont val="Times New Roman CE"/>
        <charset val="238"/>
      </rPr>
      <t>viz v.č.51 a TZ, podpěra vedení prům. rozceč 1 až 1,5m</t>
    </r>
  </si>
  <si>
    <t>G.014</t>
  </si>
  <si>
    <t>Podpěra vedení do zdiva, NEREZ
viz v.č.51 a TZ, podpěra vedení prům. rozteč 0,5m u skrytých a 1m u přiznaných svodů</t>
  </si>
  <si>
    <t>Hromosvod-ostatní</t>
  </si>
  <si>
    <t>G.016</t>
  </si>
  <si>
    <t>Ochranný úhelník (l=2000mm), včetně držáků OU do zdiva</t>
  </si>
  <si>
    <t>G.017</t>
  </si>
  <si>
    <r>
      <t xml:space="preserve">Varovné nápisy, výstražné tabulky "Nebezpečí při bouřce"
</t>
    </r>
    <r>
      <rPr>
        <i/>
        <sz val="12"/>
        <rFont val="Times New Roman CE"/>
        <charset val="238"/>
      </rPr>
      <t>Plastové tabulky s výstražnou značkou vymezující nebezpečnou oblast 3m v okolí svodů</t>
    </r>
  </si>
  <si>
    <t>G.018</t>
  </si>
  <si>
    <t>G.019</t>
  </si>
  <si>
    <t>G.020</t>
  </si>
  <si>
    <t>Uzemnění</t>
  </si>
  <si>
    <t>G.022</t>
  </si>
  <si>
    <r>
      <t xml:space="preserve">FeZn drát d=10mm
</t>
    </r>
    <r>
      <rPr>
        <i/>
        <sz val="12"/>
        <rFont val="Times New Roman CE"/>
        <charset val="238"/>
      </rPr>
      <t>viz v.č. 51,52 a TZ - drát pro napojení krabic ZS+DOČ ze strany zemnění</t>
    </r>
  </si>
  <si>
    <t>G.023</t>
  </si>
  <si>
    <r>
      <t xml:space="preserve">FeZn pásek 30/4mm
</t>
    </r>
    <r>
      <rPr>
        <i/>
        <sz val="12"/>
        <rFont val="Times New Roman CE"/>
        <charset val="238"/>
      </rPr>
      <t>viz v.č. 52 a TZ</t>
    </r>
  </si>
  <si>
    <t>G.024</t>
  </si>
  <si>
    <r>
      <t xml:space="preserve">Svorka zemnící univerzální, NEREZ
</t>
    </r>
    <r>
      <rPr>
        <i/>
        <sz val="12"/>
        <rFont val="Times New Roman CE"/>
        <charset val="238"/>
      </rPr>
      <t>viz v.č. 52, výměr dle délky tras</t>
    </r>
  </si>
  <si>
    <t>G.025</t>
  </si>
  <si>
    <r>
      <t xml:space="preserve">Antikorozní nátěr/bandáž
</t>
    </r>
    <r>
      <rPr>
        <i/>
        <sz val="12"/>
        <rFont val="Times New Roman CE"/>
        <charset val="238"/>
      </rPr>
      <t>viz v.č. 52, antikorozní ošetření spojů a přechodů mezi prostředími, izolační vlasnosti jako 2x asfaltový nátěr</t>
    </r>
  </si>
  <si>
    <t>bm</t>
  </si>
  <si>
    <t>G.026</t>
  </si>
  <si>
    <r>
      <t xml:space="preserve">Krabice pro ZS a DOČ
</t>
    </r>
    <r>
      <rPr>
        <i/>
        <sz val="12"/>
        <rFont val="Times New Roman CE"/>
        <charset val="238"/>
      </rPr>
      <t>viz v.č. 51,52  a TZ, krabice pro umístění ZS a DOČ, informativní rozměr 350x350x125mm. Konkrétní typ dle přesného typu DOČ</t>
    </r>
  </si>
  <si>
    <t>G.027</t>
  </si>
  <si>
    <r>
      <t xml:space="preserve">Diodový oddělovací člen
</t>
    </r>
    <r>
      <rPr>
        <i/>
        <sz val="12"/>
        <rFont val="Times New Roman CE"/>
        <charset val="238"/>
      </rPr>
      <t>Diodový oddělovací člen pro ochranu proti bludným proudům se setrvalým napětím nepřesahujícím 5V, Proudová odolnost dle ČSN EN 62 305 LPL I</t>
    </r>
  </si>
  <si>
    <t>G.028</t>
  </si>
  <si>
    <r>
      <t xml:space="preserve">Štěrkový zásyp v okolí 3m kolem svodu
</t>
    </r>
    <r>
      <rPr>
        <i/>
        <sz val="12"/>
        <rFont val="Times New Roman CE"/>
        <charset val="238"/>
      </rPr>
      <t>zásyp dle doporučení ČSN jako ochrana před krokovým napětím, 0,5t na 1 svod</t>
    </r>
  </si>
  <si>
    <t>t</t>
  </si>
  <si>
    <t>G.029</t>
  </si>
  <si>
    <r>
      <t xml:space="preserve">Zemnící průchodka 
</t>
    </r>
    <r>
      <rPr>
        <i/>
        <sz val="12"/>
        <rFont val="Times New Roman CE"/>
        <charset val="238"/>
      </rPr>
      <t>Zemnící průchodka přes základovou izolaci, provedení pro černou vanu, viz v.č. 52 - průchody pro vnitřní propoje(body U1-U4)</t>
    </r>
  </si>
  <si>
    <t>F.015</t>
  </si>
  <si>
    <t>F.016</t>
  </si>
  <si>
    <t>F.017</t>
  </si>
  <si>
    <t>F.018</t>
  </si>
  <si>
    <t>F.019</t>
  </si>
  <si>
    <t>F.020</t>
  </si>
  <si>
    <t>F.021</t>
  </si>
  <si>
    <t>F.022</t>
  </si>
  <si>
    <t>F.023</t>
  </si>
  <si>
    <t>F.024</t>
  </si>
  <si>
    <t>F.025</t>
  </si>
  <si>
    <t>F.026</t>
  </si>
  <si>
    <t>F.027</t>
  </si>
  <si>
    <t>F.028</t>
  </si>
  <si>
    <t>F.029</t>
  </si>
  <si>
    <t>F.030</t>
  </si>
  <si>
    <t>F.031</t>
  </si>
  <si>
    <t>F.032</t>
  </si>
  <si>
    <t>Hromosvod a uzemnění - materiál</t>
  </si>
  <si>
    <t>Hromosvod a uzemnění - montáž</t>
  </si>
  <si>
    <r>
      <t xml:space="preserve">Antikorozní nátěr/bandáž
</t>
    </r>
    <r>
      <rPr>
        <i/>
        <sz val="12"/>
        <rFont val="Times New Roman CE"/>
        <charset val="238"/>
      </rPr>
      <t>viz v.č. 52, antikorozní ošetření spojů a přechodů mezi prostředími</t>
    </r>
  </si>
  <si>
    <r>
      <t xml:space="preserve">Krabice pro ZS a DOČ
</t>
    </r>
    <r>
      <rPr>
        <i/>
        <sz val="12"/>
        <rFont val="Times New Roman CE"/>
        <charset val="238"/>
      </rPr>
      <t>viz v.č. 51,52  a TZ, krabice pro umístění ZS a DOČ, informativní rozměr 350x350x125mm. Konkrétní typ dle přesného typu DOČ
Včetně ukotvení do zdiva či terénu, dle dispozice</t>
    </r>
  </si>
  <si>
    <r>
      <t xml:space="preserve">Svár zemnícího pásku
</t>
    </r>
    <r>
      <rPr>
        <i/>
        <sz val="12"/>
        <rFont val="Times New Roman CE"/>
        <charset val="238"/>
      </rPr>
      <t>Svár bodový při paralelních páscích, svár 5cm ve spoji pásků</t>
    </r>
  </si>
  <si>
    <t>Ostatní</t>
  </si>
  <si>
    <t>Revize, likvidace neb. Odpadů viz celkové položky pro silnoproud</t>
  </si>
  <si>
    <t>G.010</t>
  </si>
  <si>
    <t>G.012</t>
  </si>
  <si>
    <t>G.015</t>
  </si>
  <si>
    <t>G.021</t>
  </si>
  <si>
    <t>G.030</t>
  </si>
  <si>
    <t>G.031</t>
  </si>
  <si>
    <t>G.032</t>
  </si>
  <si>
    <t>G.033</t>
  </si>
  <si>
    <t>G.034</t>
  </si>
  <si>
    <t>G.035</t>
  </si>
  <si>
    <t>G.036</t>
  </si>
  <si>
    <t>G.037</t>
  </si>
  <si>
    <r>
      <t xml:space="preserve">UPS 50kW
</t>
    </r>
    <r>
      <rPr>
        <i/>
        <sz val="12"/>
        <rFont val="Times New Roman"/>
        <family val="1"/>
        <charset val="238"/>
      </rPr>
      <t xml:space="preserve">UPS pro zálohování běžné spotřeby. Určena pro zálohování 1/3 osvětlení sportovní haly + zásuvek v režii a na ploše haly po dobu 30 min. </t>
    </r>
  </si>
  <si>
    <t>H.001</t>
  </si>
  <si>
    <t>H.002</t>
  </si>
  <si>
    <t>H.003</t>
  </si>
  <si>
    <t>H.004</t>
  </si>
  <si>
    <t>H.005</t>
  </si>
  <si>
    <t>H.006</t>
  </si>
  <si>
    <t>h</t>
  </si>
  <si>
    <t>H</t>
  </si>
  <si>
    <t>Výchozí revize dle ČSN včetně revize uzemnění a hromosvodu</t>
  </si>
  <si>
    <t>Koordinace mezi profesema</t>
  </si>
  <si>
    <t>Výroba a montáž ocelových konstrukcí do 5kg</t>
  </si>
  <si>
    <t>Svazkování vodičů</t>
  </si>
  <si>
    <t>Připojení zařízení, oživení, funkční zkoušky, zaškolení obsluhy</t>
  </si>
  <si>
    <t>Pronájem zvedací plošiny</t>
  </si>
  <si>
    <t>d</t>
  </si>
  <si>
    <t>C.002</t>
  </si>
  <si>
    <t>C.006</t>
  </si>
  <si>
    <t>C.009</t>
  </si>
  <si>
    <t>C.013</t>
  </si>
  <si>
    <t>C.014</t>
  </si>
  <si>
    <t>C.035</t>
  </si>
  <si>
    <t>C.036</t>
  </si>
  <si>
    <t>C.037</t>
  </si>
  <si>
    <t>C.038</t>
  </si>
  <si>
    <t>C.039</t>
  </si>
  <si>
    <t>C.040</t>
  </si>
  <si>
    <r>
      <t xml:space="preserve">Bezhalogenní kabel 2x1
</t>
    </r>
    <r>
      <rPr>
        <i/>
        <sz val="12"/>
        <rFont val="Times New Roman"/>
        <family val="1"/>
        <charset val="238"/>
      </rPr>
      <t>B2ca, s1, d0</t>
    </r>
  </si>
  <si>
    <r>
      <t xml:space="preserve">Rozvaděč R-H
dle schématu! </t>
    </r>
    <r>
      <rPr>
        <i/>
        <sz val="12"/>
        <rFont val="Times New Roman"/>
        <family val="1"/>
        <charset val="238"/>
      </rPr>
      <t>Rozvaděč skříňový, 5 polí 800x400x2000; Hlavní jistič objektu 875A s pohonem; převodový elektroměr 5A + MBUS - 2x; MTP 800A - 3x; MTP 120A - 3x; jistič 350A s pohonem; jistič 220A s pohonem - 2x; vypínač 630A s vypínací spouští; vypínač 160A s vypínací spouští; svodiče přepětí B+C; Jističe B100/3 - 2x + 2x vyrážecí cívka; B80/3 - 2x; B63/3 - 5x; B40/3 - 8x; B25/3 - 4x, B20/3 - 5x, B16/3 - 10x, B16/1 - 10x; C16/1 - 24x; C10/1 - 10x; Chránič 63/4/003 - 1x; jistič s proudovým chráničem C16/4/003 - 5x; pojistkové odpínače 3P/6A - 1x; 3P/100A - 4x; 3P/vel.1 - 5x, stykač 3Z/110A/230 - 2x; relé 1Z 230V 16A - 4x; relé 2Z 12A 230V - 1x</t>
    </r>
  </si>
  <si>
    <t>Atletická hala Vítkovice</t>
  </si>
  <si>
    <t>SO 04 - Taletická hala</t>
  </si>
  <si>
    <t>4.5 - Silnoproudá elektrotechnika</t>
  </si>
  <si>
    <t>Statutární město Ostrava</t>
  </si>
  <si>
    <t>OSA projekt s.r.o.</t>
  </si>
  <si>
    <t>08/2013</t>
  </si>
  <si>
    <t xml:space="preserve">      </t>
  </si>
  <si>
    <t>Projektová dokumentace pro provádění stavby</t>
  </si>
  <si>
    <t>D. Dokumentace objektů a technických a technologických zařízení</t>
  </si>
  <si>
    <t>SO 04.4.5 - Silnoproudá elektrotechnika</t>
  </si>
  <si>
    <t>04.4.5.24 - Rozpočet / Výkaz výměr</t>
  </si>
  <si>
    <t xml:space="preserve"> Číslo zakázky</t>
  </si>
  <si>
    <t>:</t>
  </si>
  <si>
    <t>12-028-5 / D 04.4.5</t>
  </si>
  <si>
    <t xml:space="preserve"> Zhotovitel</t>
  </si>
  <si>
    <t>Kafkova1133/10</t>
  </si>
  <si>
    <t>702 00 Ostrava - Moravská Ostrava</t>
  </si>
  <si>
    <t xml:space="preserve"> Vedoucí projektu</t>
  </si>
  <si>
    <t>Ing.arch. Tomáš Janča</t>
  </si>
  <si>
    <t xml:space="preserve"> Vypracoval</t>
  </si>
  <si>
    <t>Bc. Břetislav Musil</t>
  </si>
  <si>
    <t xml:space="preserve"> Objednatel</t>
  </si>
  <si>
    <t>Prokešovo náměstí 8</t>
  </si>
  <si>
    <t>729 30 Ostrava</t>
  </si>
  <si>
    <t xml:space="preserve"> Datum</t>
  </si>
  <si>
    <t>srpen 2013</t>
  </si>
  <si>
    <t>Chránička pro použití na nádvoří d160</t>
  </si>
  <si>
    <t>E.037</t>
  </si>
  <si>
    <t>krabice pro připojení chilleru a DA</t>
  </si>
  <si>
    <t>E.038</t>
  </si>
  <si>
    <t>H.007</t>
  </si>
  <si>
    <t>Zemní práce; oprava trasy chrániček v nádvoří</t>
  </si>
</sst>
</file>

<file path=xl/styles.xml><?xml version="1.0" encoding="utf-8"?>
<styleSheet xmlns="http://schemas.openxmlformats.org/spreadsheetml/2006/main">
  <numFmts count="9">
    <numFmt numFmtId="5" formatCode="#,##0\ &quot;Kč&quot;;\-#,##0\ &quot;Kč&quot;"/>
    <numFmt numFmtId="164" formatCode="#,##0.0"/>
    <numFmt numFmtId="165" formatCode="#,##0.\-"/>
    <numFmt numFmtId="166" formatCode="_ &quot;Fr.&quot;\ * #,##0_ ;_ &quot;Fr.&quot;\ * \-#,##0_ ;_ &quot;Fr.&quot;\ * &quot;-&quot;_ ;_ @_ "/>
    <numFmt numFmtId="167" formatCode="_ * #,##0_ ;_ * \-#,##0_ ;_ * &quot;-&quot;_ ;_ @_ "/>
    <numFmt numFmtId="168" formatCode="_ &quot;Fr.&quot;\ * #,##0.00_ ;_ &quot;Fr.&quot;\ * \-#,##0.00_ ;_ &quot;Fr.&quot;\ * &quot;-&quot;??_ ;_ @_ "/>
    <numFmt numFmtId="169" formatCode="_ * #,##0.00_ ;_ * \-#,##0.00_ ;_ * &quot;-&quot;??_ ;_ @_ "/>
    <numFmt numFmtId="170" formatCode="#,##0_ ;\-#,##0\ "/>
    <numFmt numFmtId="171" formatCode="#,##0.00\ &quot;Kč&quot;"/>
  </numFmts>
  <fonts count="41">
    <font>
      <sz val="12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name val="Arial CE"/>
      <charset val="238"/>
    </font>
    <font>
      <b/>
      <sz val="24"/>
      <name val="Tahoma"/>
      <family val="2"/>
      <charset val="238"/>
    </font>
    <font>
      <sz val="14"/>
      <name val="Tahoma"/>
      <family val="2"/>
      <charset val="238"/>
    </font>
    <font>
      <b/>
      <sz val="10"/>
      <name val="Arial CE"/>
      <charset val="238"/>
    </font>
    <font>
      <b/>
      <sz val="14"/>
      <name val="Arial CE"/>
      <charset val="238"/>
    </font>
    <font>
      <b/>
      <sz val="10"/>
      <name val="Arial"/>
      <family val="2"/>
    </font>
    <font>
      <sz val="8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2"/>
      <name val="Times New Roman CE"/>
      <charset val="238"/>
    </font>
    <font>
      <i/>
      <sz val="12"/>
      <name val="Times New Roman"/>
      <family val="1"/>
      <charset val="238"/>
    </font>
    <font>
      <sz val="7"/>
      <name val="Arial CE"/>
      <charset val="110"/>
    </font>
    <font>
      <b/>
      <sz val="10"/>
      <name val="Arial CE"/>
      <family val="2"/>
      <charset val="238"/>
    </font>
    <font>
      <b/>
      <sz val="12"/>
      <color indexed="8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 CE"/>
      <charset val="110"/>
    </font>
    <font>
      <b/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u/>
      <sz val="12"/>
      <name val="Arial"/>
      <family val="2"/>
      <charset val="238"/>
    </font>
    <font>
      <b/>
      <sz val="14"/>
      <name val="Arial CE"/>
      <charset val="110"/>
    </font>
    <font>
      <b/>
      <sz val="11"/>
      <color theme="1"/>
      <name val="Calibri"/>
      <family val="2"/>
      <charset val="238"/>
      <scheme val="minor"/>
    </font>
    <font>
      <i/>
      <sz val="12"/>
      <name val="Times New Roman CE"/>
      <charset val="238"/>
    </font>
    <font>
      <sz val="12"/>
      <color rgb="FFFF0000"/>
      <name val="Times New Roman"/>
      <family val="1"/>
      <charset val="238"/>
    </font>
    <font>
      <b/>
      <sz val="18"/>
      <name val="Arial CE"/>
      <family val="2"/>
      <charset val="238"/>
    </font>
    <font>
      <sz val="13"/>
      <name val="Arial CE"/>
      <family val="2"/>
      <charset val="238"/>
    </font>
    <font>
      <sz val="14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sz val="11"/>
      <name val="Arial CE"/>
      <family val="2"/>
      <charset val="238"/>
    </font>
    <font>
      <sz val="11"/>
      <name val="Arial"/>
      <family val="2"/>
    </font>
    <font>
      <sz val="12"/>
      <name val="Arial CE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</fonts>
  <fills count="11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lightGray">
        <fgColor indexed="22"/>
        <bgColor indexed="9"/>
      </patternFill>
    </fill>
    <fill>
      <patternFill patternType="solid">
        <fgColor indexed="65"/>
        <bgColor indexed="8"/>
      </patternFill>
    </fill>
    <fill>
      <patternFill patternType="solid">
        <fgColor indexed="1"/>
        <bgColor indexed="8"/>
      </patternFill>
    </fill>
    <fill>
      <patternFill patternType="solid">
        <fgColor rgb="FFFFFFCC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65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 style="thick">
        <color auto="1"/>
      </right>
      <top style="hair">
        <color theme="0" tint="-0.14996795556505021"/>
      </top>
      <bottom style="hair">
        <color theme="0" tint="-0.14996795556505021"/>
      </bottom>
      <diagonal/>
    </border>
    <border>
      <left style="thick">
        <color auto="1"/>
      </left>
      <right style="hair">
        <color theme="0" tint="-0.14996795556505021"/>
      </right>
      <top style="hair">
        <color theme="0" tint="-0.14996795556505021"/>
      </top>
      <bottom style="thick">
        <color auto="1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 style="thick">
        <color auto="1"/>
      </bottom>
      <diagonal/>
    </border>
    <border>
      <left style="hair">
        <color theme="0" tint="-0.14996795556505021"/>
      </left>
      <right style="thick">
        <color auto="1"/>
      </right>
      <top style="hair">
        <color theme="0" tint="-0.14996795556505021"/>
      </top>
      <bottom style="thick">
        <color auto="1"/>
      </bottom>
      <diagonal/>
    </border>
    <border>
      <left style="thick">
        <color auto="1"/>
      </left>
      <right style="hair">
        <color theme="0" tint="-0.14996795556505021"/>
      </right>
      <top style="thick">
        <color auto="1"/>
      </top>
      <bottom style="thick">
        <color auto="1"/>
      </bottom>
      <diagonal/>
    </border>
    <border>
      <left style="hair">
        <color theme="0" tint="-0.14996795556505021"/>
      </left>
      <right style="hair">
        <color theme="0" tint="-0.14996795556505021"/>
      </right>
      <top style="thick">
        <color auto="1"/>
      </top>
      <bottom style="thick">
        <color auto="1"/>
      </bottom>
      <diagonal/>
    </border>
    <border>
      <left style="hair">
        <color theme="0" tint="-0.1499679555650502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hair">
        <color theme="0" tint="-0.14996795556505021"/>
      </right>
      <top style="medium">
        <color auto="1"/>
      </top>
      <bottom style="medium">
        <color auto="1"/>
      </bottom>
      <diagonal/>
    </border>
    <border>
      <left style="hair">
        <color theme="0" tint="-0.14996795556505021"/>
      </left>
      <right style="hair">
        <color theme="0" tint="-0.14996795556505021"/>
      </right>
      <top style="medium">
        <color auto="1"/>
      </top>
      <bottom style="medium">
        <color auto="1"/>
      </bottom>
      <diagonal/>
    </border>
    <border>
      <left style="hair">
        <color theme="0" tint="-0.1499679555650502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theme="0" tint="-0.14996795556505021"/>
      </left>
      <right style="hair">
        <color theme="0" tint="-0.14996795556505021"/>
      </right>
      <top style="medium">
        <color indexed="64"/>
      </top>
      <bottom style="thick">
        <color auto="1"/>
      </bottom>
      <diagonal/>
    </border>
    <border>
      <left style="thick">
        <color auto="1"/>
      </left>
      <right style="hair">
        <color theme="0" tint="-0.14996795556505021"/>
      </right>
      <top/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/>
      <bottom style="hair">
        <color theme="0" tint="-0.14996795556505021"/>
      </bottom>
      <diagonal/>
    </border>
    <border>
      <left style="hair">
        <color theme="0" tint="-0.14996795556505021"/>
      </left>
      <right style="thick">
        <color auto="1"/>
      </right>
      <top/>
      <bottom style="hair">
        <color theme="0" tint="-0.14996795556505021"/>
      </bottom>
      <diagonal/>
    </border>
    <border>
      <left style="thick">
        <color indexed="64"/>
      </left>
      <right style="hair">
        <color theme="0" tint="-0.14996795556505021"/>
      </right>
      <top style="medium">
        <color auto="1"/>
      </top>
      <bottom style="thick">
        <color indexed="64"/>
      </bottom>
      <diagonal/>
    </border>
    <border>
      <left style="hair">
        <color theme="0" tint="-0.14996795556505021"/>
      </left>
      <right/>
      <top style="medium">
        <color auto="1"/>
      </top>
      <bottom style="thick">
        <color indexed="64"/>
      </bottom>
      <diagonal/>
    </border>
    <border>
      <left style="hair">
        <color theme="0" tint="-0.14996795556505021"/>
      </left>
      <right style="thick">
        <color indexed="64"/>
      </right>
      <top style="medium">
        <color auto="1"/>
      </top>
      <bottom style="thick">
        <color indexed="64"/>
      </bottom>
      <diagonal/>
    </border>
    <border>
      <left style="thick">
        <color auto="1"/>
      </left>
      <right style="hair">
        <color theme="0" tint="-0.14996795556505021"/>
      </right>
      <top style="hair">
        <color theme="0" tint="-0.14996795556505021"/>
      </top>
      <bottom style="medium">
        <color indexed="64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 style="medium">
        <color indexed="64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theme="0" tint="-0.14996795556505021"/>
      </left>
      <right style="hair">
        <color indexed="64"/>
      </right>
      <top style="hair">
        <color theme="0" tint="-0.14996795556505021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10"/>
      </bottom>
      <diagonal/>
    </border>
    <border>
      <left/>
      <right/>
      <top style="hair">
        <color indexed="10"/>
      </top>
      <bottom style="hair">
        <color indexed="10"/>
      </bottom>
      <diagonal/>
    </border>
    <border>
      <left/>
      <right/>
      <top style="hair">
        <color indexed="10"/>
      </top>
      <bottom/>
      <diagonal/>
    </border>
    <border>
      <left style="hair">
        <color theme="0" tint="-0.14996795556505021"/>
      </left>
      <right style="hair">
        <color theme="0" tint="-0.14996795556505021"/>
      </right>
      <top/>
      <bottom/>
      <diagonal/>
    </border>
    <border>
      <left style="hair">
        <color theme="0" tint="-0.14996795556505021"/>
      </left>
      <right style="thick">
        <color auto="1"/>
      </right>
      <top/>
      <bottom/>
      <diagonal/>
    </border>
  </borders>
  <cellStyleXfs count="34">
    <xf numFmtId="0" fontId="0" fillId="0" borderId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5" fillId="0" borderId="0"/>
    <xf numFmtId="0" fontId="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24" fillId="0" borderId="0"/>
    <xf numFmtId="0" fontId="24" fillId="0" borderId="0"/>
    <xf numFmtId="0" fontId="24" fillId="0" borderId="0"/>
    <xf numFmtId="0" fontId="14" fillId="0" borderId="0"/>
    <xf numFmtId="0" fontId="2" fillId="0" borderId="0"/>
    <xf numFmtId="0" fontId="14" fillId="0" borderId="0"/>
    <xf numFmtId="0" fontId="4" fillId="0" borderId="0"/>
    <xf numFmtId="0" fontId="7" fillId="0" borderId="0"/>
    <xf numFmtId="0" fontId="4" fillId="0" borderId="0"/>
    <xf numFmtId="0" fontId="8" fillId="2" borderId="0">
      <alignment horizontal="left"/>
    </xf>
    <xf numFmtId="0" fontId="9" fillId="3" borderId="0"/>
    <xf numFmtId="0" fontId="3" fillId="0" borderId="0" applyProtection="0"/>
    <xf numFmtId="0" fontId="8" fillId="0" borderId="0"/>
    <xf numFmtId="164" fontId="10" fillId="0" borderId="1">
      <alignment horizontal="right" vertical="center"/>
    </xf>
    <xf numFmtId="166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4" fillId="9" borderId="0">
      <alignment vertical="center"/>
    </xf>
  </cellStyleXfs>
  <cellXfs count="200">
    <xf numFmtId="0" fontId="0" fillId="0" borderId="0" xfId="0"/>
    <xf numFmtId="0" fontId="12" fillId="0" borderId="0" xfId="15" applyFont="1" applyBorder="1"/>
    <xf numFmtId="0" fontId="15" fillId="0" borderId="0" xfId="14" applyFont="1" applyBorder="1"/>
    <xf numFmtId="0" fontId="18" fillId="6" borderId="0" xfId="0" applyFont="1" applyFill="1" applyBorder="1" applyAlignment="1" applyProtection="1">
      <alignment horizontal="left"/>
    </xf>
    <xf numFmtId="0" fontId="19" fillId="6" borderId="0" xfId="0" applyFont="1" applyFill="1" applyBorder="1" applyAlignment="1" applyProtection="1">
      <alignment horizontal="left" vertical="center"/>
    </xf>
    <xf numFmtId="164" fontId="12" fillId="0" borderId="0" xfId="15" applyNumberFormat="1" applyFont="1" applyBorder="1"/>
    <xf numFmtId="165" fontId="12" fillId="0" borderId="0" xfId="15" applyNumberFormat="1" applyFont="1" applyBorder="1" applyAlignment="1">
      <alignment horizontal="center"/>
    </xf>
    <xf numFmtId="0" fontId="12" fillId="0" borderId="3" xfId="15" applyFont="1" applyBorder="1" applyAlignment="1">
      <alignment horizontal="left" vertical="top" wrapText="1"/>
    </xf>
    <xf numFmtId="0" fontId="15" fillId="0" borderId="3" xfId="14" applyFont="1" applyBorder="1" applyAlignment="1">
      <alignment horizontal="center" vertical="center"/>
    </xf>
    <xf numFmtId="0" fontId="12" fillId="4" borderId="8" xfId="13" applyFont="1" applyFill="1" applyBorder="1" applyAlignment="1">
      <alignment horizontal="center" vertical="center" wrapText="1"/>
    </xf>
    <xf numFmtId="0" fontId="12" fillId="4" borderId="9" xfId="13" applyFont="1" applyFill="1" applyBorder="1" applyAlignment="1">
      <alignment horizontal="center" vertical="center" wrapText="1"/>
    </xf>
    <xf numFmtId="0" fontId="12" fillId="5" borderId="9" xfId="13" applyFont="1" applyFill="1" applyBorder="1" applyAlignment="1">
      <alignment horizontal="center" vertical="center" wrapText="1"/>
    </xf>
    <xf numFmtId="165" fontId="12" fillId="5" borderId="9" xfId="13" applyNumberFormat="1" applyFont="1" applyFill="1" applyBorder="1" applyAlignment="1">
      <alignment horizontal="center" vertical="center" wrapText="1"/>
    </xf>
    <xf numFmtId="164" fontId="12" fillId="5" borderId="9" xfId="13" applyNumberFormat="1" applyFont="1" applyFill="1" applyBorder="1" applyAlignment="1">
      <alignment horizontal="center" vertical="center" wrapText="1"/>
    </xf>
    <xf numFmtId="165" fontId="12" fillId="4" borderId="10" xfId="13" applyNumberFormat="1" applyFont="1" applyFill="1" applyBorder="1" applyAlignment="1">
      <alignment horizontal="center" vertical="center" wrapText="1"/>
    </xf>
    <xf numFmtId="0" fontId="13" fillId="7" borderId="11" xfId="15" applyFont="1" applyFill="1" applyBorder="1" applyAlignment="1">
      <alignment horizontal="center" vertical="top" wrapText="1"/>
    </xf>
    <xf numFmtId="0" fontId="20" fillId="7" borderId="12" xfId="14" applyFont="1" applyFill="1" applyBorder="1"/>
    <xf numFmtId="0" fontId="13" fillId="7" borderId="12" xfId="15" applyFont="1" applyFill="1" applyBorder="1" applyAlignment="1">
      <alignment horizontal="left" vertical="top" wrapText="1"/>
    </xf>
    <xf numFmtId="164" fontId="13" fillId="7" borderId="12" xfId="14" applyNumberFormat="1" applyFont="1" applyFill="1" applyBorder="1"/>
    <xf numFmtId="165" fontId="20" fillId="7" borderId="13" xfId="12" applyNumberFormat="1" applyFont="1" applyFill="1" applyBorder="1" applyAlignment="1">
      <alignment horizontal="right" vertical="center"/>
    </xf>
    <xf numFmtId="0" fontId="12" fillId="0" borderId="6" xfId="15" applyFont="1" applyBorder="1" applyAlignment="1">
      <alignment horizontal="left" vertical="top" wrapText="1"/>
    </xf>
    <xf numFmtId="0" fontId="15" fillId="0" borderId="6" xfId="14" applyFont="1" applyBorder="1" applyAlignment="1">
      <alignment horizontal="center" vertical="center"/>
    </xf>
    <xf numFmtId="0" fontId="12" fillId="5" borderId="9" xfId="13" applyFont="1" applyFill="1" applyBorder="1" applyAlignment="1">
      <alignment horizontal="center" vertical="center"/>
    </xf>
    <xf numFmtId="49" fontId="12" fillId="0" borderId="2" xfId="15" applyNumberFormat="1" applyFont="1" applyBorder="1" applyAlignment="1">
      <alignment horizontal="center" vertical="center" wrapText="1"/>
    </xf>
    <xf numFmtId="49" fontId="12" fillId="0" borderId="3" xfId="15" applyNumberFormat="1" applyFont="1" applyBorder="1" applyAlignment="1">
      <alignment horizontal="center" vertical="center" wrapText="1"/>
    </xf>
    <xf numFmtId="49" fontId="12" fillId="0" borderId="5" xfId="15" applyNumberFormat="1" applyFont="1" applyBorder="1" applyAlignment="1">
      <alignment horizontal="center" vertical="center" wrapText="1"/>
    </xf>
    <xf numFmtId="49" fontId="12" fillId="0" borderId="6" xfId="15" applyNumberFormat="1" applyFont="1" applyBorder="1" applyAlignment="1">
      <alignment horizontal="center" vertical="center" wrapText="1"/>
    </xf>
    <xf numFmtId="165" fontId="15" fillId="0" borderId="3" xfId="12" applyNumberFormat="1" applyFont="1" applyBorder="1" applyAlignment="1">
      <alignment vertical="center"/>
    </xf>
    <xf numFmtId="3" fontId="12" fillId="0" borderId="3" xfId="14" applyNumberFormat="1" applyFont="1" applyBorder="1" applyAlignment="1">
      <alignment vertical="center"/>
    </xf>
    <xf numFmtId="165" fontId="15" fillId="0" borderId="4" xfId="12" applyNumberFormat="1" applyFont="1" applyBorder="1" applyAlignment="1">
      <alignment vertical="center"/>
    </xf>
    <xf numFmtId="165" fontId="15" fillId="0" borderId="6" xfId="12" applyNumberFormat="1" applyFont="1" applyBorder="1" applyAlignment="1">
      <alignment vertical="center"/>
    </xf>
    <xf numFmtId="3" fontId="12" fillId="0" borderId="6" xfId="14" applyNumberFormat="1" applyFont="1" applyBorder="1" applyAlignment="1">
      <alignment vertical="center"/>
    </xf>
    <xf numFmtId="165" fontId="15" fillId="0" borderId="7" xfId="12" applyNumberFormat="1" applyFont="1" applyBorder="1" applyAlignment="1">
      <alignment vertical="center"/>
    </xf>
    <xf numFmtId="0" fontId="25" fillId="0" borderId="0" xfId="0" applyFont="1"/>
    <xf numFmtId="0" fontId="0" fillId="0" borderId="0" xfId="0" applyFont="1"/>
    <xf numFmtId="0" fontId="21" fillId="0" borderId="0" xfId="0" applyFont="1" applyBorder="1" applyAlignment="1" applyProtection="1">
      <alignment horizontal="left" vertical="center"/>
    </xf>
    <xf numFmtId="0" fontId="0" fillId="0" borderId="17" xfId="0" applyBorder="1"/>
    <xf numFmtId="0" fontId="25" fillId="0" borderId="17" xfId="0" applyFont="1" applyBorder="1"/>
    <xf numFmtId="0" fontId="27" fillId="6" borderId="0" xfId="0" applyFont="1" applyFill="1" applyBorder="1" applyAlignment="1" applyProtection="1">
      <alignment horizontal="left"/>
    </xf>
    <xf numFmtId="0" fontId="18" fillId="6" borderId="18" xfId="0" applyFont="1" applyFill="1" applyBorder="1" applyAlignment="1" applyProtection="1">
      <alignment horizontal="left"/>
    </xf>
    <xf numFmtId="5" fontId="21" fillId="0" borderId="18" xfId="0" applyNumberFormat="1" applyFont="1" applyBorder="1" applyAlignment="1" applyProtection="1">
      <alignment horizontal="right" vertical="center"/>
    </xf>
    <xf numFmtId="0" fontId="22" fillId="6" borderId="0" xfId="0" applyFont="1" applyFill="1" applyBorder="1" applyAlignment="1" applyProtection="1">
      <alignment horizontal="left"/>
    </xf>
    <xf numFmtId="0" fontId="22" fillId="6" borderId="18" xfId="0" applyFont="1" applyFill="1" applyBorder="1" applyAlignment="1" applyProtection="1">
      <alignment horizontal="left"/>
    </xf>
    <xf numFmtId="0" fontId="22" fillId="6" borderId="18" xfId="0" applyFont="1" applyFill="1" applyBorder="1" applyAlignment="1" applyProtection="1">
      <alignment horizontal="left" vertical="center"/>
    </xf>
    <xf numFmtId="0" fontId="22" fillId="6" borderId="18" xfId="0" applyFont="1" applyFill="1" applyBorder="1" applyAlignment="1" applyProtection="1">
      <alignment horizontal="center" vertical="center"/>
    </xf>
    <xf numFmtId="0" fontId="22" fillId="6" borderId="17" xfId="0" applyFont="1" applyFill="1" applyBorder="1" applyAlignment="1" applyProtection="1">
      <alignment horizontal="left" vertical="center"/>
    </xf>
    <xf numFmtId="0" fontId="22" fillId="6" borderId="21" xfId="0" applyFont="1" applyFill="1" applyBorder="1" applyAlignment="1" applyProtection="1">
      <alignment horizontal="right"/>
    </xf>
    <xf numFmtId="0" fontId="22" fillId="6" borderId="19" xfId="0" applyFont="1" applyFill="1" applyBorder="1" applyAlignment="1" applyProtection="1">
      <alignment horizontal="left"/>
    </xf>
    <xf numFmtId="0" fontId="22" fillId="6" borderId="14" xfId="0" applyFont="1" applyFill="1" applyBorder="1" applyAlignment="1" applyProtection="1">
      <alignment horizontal="left" vertical="center"/>
    </xf>
    <xf numFmtId="0" fontId="22" fillId="6" borderId="20" xfId="0" applyFont="1" applyFill="1" applyBorder="1" applyAlignment="1" applyProtection="1">
      <alignment horizontal="left" vertical="center"/>
    </xf>
    <xf numFmtId="0" fontId="0" fillId="0" borderId="22" xfId="0" applyFont="1" applyBorder="1"/>
    <xf numFmtId="0" fontId="26" fillId="0" borderId="23" xfId="0" applyFont="1" applyBorder="1" applyAlignment="1" applyProtection="1">
      <alignment horizontal="left" vertical="center"/>
    </xf>
    <xf numFmtId="0" fontId="23" fillId="0" borderId="23" xfId="0" applyFont="1" applyBorder="1" applyAlignment="1" applyProtection="1">
      <alignment horizontal="left" vertical="center"/>
    </xf>
    <xf numFmtId="5" fontId="23" fillId="0" borderId="24" xfId="0" applyNumberFormat="1" applyFont="1" applyBorder="1" applyAlignment="1" applyProtection="1">
      <alignment horizontal="right" vertical="center"/>
    </xf>
    <xf numFmtId="0" fontId="8" fillId="6" borderId="0" xfId="0" applyFont="1" applyFill="1" applyBorder="1" applyAlignment="1" applyProtection="1">
      <alignment horizontal="left" vertical="center"/>
    </xf>
    <xf numFmtId="49" fontId="8" fillId="6" borderId="0" xfId="0" applyNumberFormat="1" applyFont="1" applyFill="1" applyBorder="1" applyAlignment="1" applyProtection="1">
      <alignment horizontal="left" vertical="center"/>
    </xf>
    <xf numFmtId="49" fontId="12" fillId="0" borderId="26" xfId="15" applyNumberFormat="1" applyFont="1" applyBorder="1" applyAlignment="1">
      <alignment horizontal="center" vertical="center" wrapText="1"/>
    </xf>
    <xf numFmtId="49" fontId="12" fillId="0" borderId="27" xfId="15" applyNumberFormat="1" applyFont="1" applyBorder="1" applyAlignment="1">
      <alignment horizontal="center" vertical="center" wrapText="1"/>
    </xf>
    <xf numFmtId="0" fontId="12" fillId="0" borderId="27" xfId="15" applyFont="1" applyBorder="1" applyAlignment="1">
      <alignment horizontal="left" vertical="top" wrapText="1"/>
    </xf>
    <xf numFmtId="0" fontId="15" fillId="0" borderId="27" xfId="14" applyFont="1" applyBorder="1" applyAlignment="1">
      <alignment horizontal="center" vertical="center"/>
    </xf>
    <xf numFmtId="165" fontId="15" fillId="0" borderId="27" xfId="12" applyNumberFormat="1" applyFont="1" applyBorder="1" applyAlignment="1">
      <alignment vertical="center"/>
    </xf>
    <xf numFmtId="3" fontId="12" fillId="0" borderId="27" xfId="14" applyNumberFormat="1" applyFont="1" applyBorder="1" applyAlignment="1">
      <alignment vertical="center"/>
    </xf>
    <xf numFmtId="165" fontId="15" fillId="0" borderId="28" xfId="12" applyNumberFormat="1" applyFont="1" applyBorder="1" applyAlignment="1">
      <alignment vertical="center"/>
    </xf>
    <xf numFmtId="0" fontId="13" fillId="7" borderId="29" xfId="15" applyFont="1" applyFill="1" applyBorder="1" applyAlignment="1">
      <alignment horizontal="center" vertical="top" wrapText="1"/>
    </xf>
    <xf numFmtId="0" fontId="20" fillId="7" borderId="25" xfId="14" applyFont="1" applyFill="1" applyBorder="1"/>
    <xf numFmtId="164" fontId="13" fillId="7" borderId="25" xfId="14" applyNumberFormat="1" applyFont="1" applyFill="1" applyBorder="1"/>
    <xf numFmtId="165" fontId="20" fillId="7" borderId="31" xfId="12" applyNumberFormat="1" applyFont="1" applyFill="1" applyBorder="1" applyAlignment="1">
      <alignment horizontal="right" vertical="center"/>
    </xf>
    <xf numFmtId="164" fontId="13" fillId="7" borderId="30" xfId="14" applyNumberFormat="1" applyFont="1" applyFill="1" applyBorder="1" applyAlignment="1"/>
    <xf numFmtId="3" fontId="12" fillId="0" borderId="3" xfId="14" applyNumberFormat="1" applyFont="1" applyBorder="1" applyAlignment="1">
      <alignment horizontal="center" vertical="center"/>
    </xf>
    <xf numFmtId="170" fontId="15" fillId="0" borderId="3" xfId="12" applyNumberFormat="1" applyFont="1" applyBorder="1" applyAlignment="1">
      <alignment vertical="center"/>
    </xf>
    <xf numFmtId="49" fontId="12" fillId="0" borderId="32" xfId="15" applyNumberFormat="1" applyFont="1" applyBorder="1" applyAlignment="1">
      <alignment horizontal="center" vertical="center" wrapText="1"/>
    </xf>
    <xf numFmtId="49" fontId="12" fillId="0" borderId="33" xfId="15" applyNumberFormat="1" applyFont="1" applyBorder="1" applyAlignment="1">
      <alignment horizontal="center" vertical="center" wrapText="1"/>
    </xf>
    <xf numFmtId="0" fontId="17" fillId="0" borderId="3" xfId="15" applyFont="1" applyBorder="1" applyAlignment="1">
      <alignment horizontal="left" vertical="top" wrapText="1"/>
    </xf>
    <xf numFmtId="0" fontId="12" fillId="0" borderId="34" xfId="15" applyFont="1" applyBorder="1" applyAlignment="1">
      <alignment horizontal="left" vertical="top" wrapText="1"/>
    </xf>
    <xf numFmtId="165" fontId="12" fillId="0" borderId="3" xfId="12" applyNumberFormat="1" applyFont="1" applyBorder="1" applyAlignment="1">
      <alignment vertical="center"/>
    </xf>
    <xf numFmtId="165" fontId="12" fillId="0" borderId="27" xfId="12" applyNumberFormat="1" applyFont="1" applyBorder="1" applyAlignment="1">
      <alignment vertical="center"/>
    </xf>
    <xf numFmtId="0" fontId="0" fillId="0" borderId="42" xfId="0" applyBorder="1" applyAlignment="1">
      <alignment horizontal="center" vertical="center"/>
    </xf>
    <xf numFmtId="0" fontId="13" fillId="7" borderId="12" xfId="15" applyFont="1" applyFill="1" applyBorder="1" applyAlignment="1">
      <alignment horizontal="left" vertical="top" wrapText="1"/>
    </xf>
    <xf numFmtId="165" fontId="15" fillId="0" borderId="35" xfId="12" applyNumberFormat="1" applyFont="1" applyBorder="1" applyAlignment="1">
      <alignment vertical="center"/>
    </xf>
    <xf numFmtId="3" fontId="12" fillId="0" borderId="35" xfId="14" applyNumberFormat="1" applyFont="1" applyBorder="1" applyAlignment="1">
      <alignment vertical="center"/>
    </xf>
    <xf numFmtId="49" fontId="12" fillId="0" borderId="35" xfId="15" applyNumberFormat="1" applyFont="1" applyBorder="1" applyAlignment="1">
      <alignment horizontal="center" vertical="center" wrapText="1"/>
    </xf>
    <xf numFmtId="165" fontId="15" fillId="0" borderId="37" xfId="12" applyNumberFormat="1" applyFont="1" applyBorder="1" applyAlignment="1">
      <alignment vertical="center"/>
    </xf>
    <xf numFmtId="3" fontId="12" fillId="0" borderId="37" xfId="14" applyNumberFormat="1" applyFont="1" applyBorder="1" applyAlignment="1">
      <alignment vertical="center"/>
    </xf>
    <xf numFmtId="165" fontId="15" fillId="0" borderId="38" xfId="12" applyNumberFormat="1" applyFont="1" applyBorder="1" applyAlignment="1">
      <alignment vertical="center"/>
    </xf>
    <xf numFmtId="165" fontId="15" fillId="0" borderId="40" xfId="12" applyNumberFormat="1" applyFont="1" applyBorder="1" applyAlignment="1">
      <alignment vertical="center"/>
    </xf>
    <xf numFmtId="49" fontId="12" fillId="0" borderId="39" xfId="15" applyNumberFormat="1" applyFont="1" applyBorder="1" applyAlignment="1">
      <alignment horizontal="center" vertical="center" wrapText="1"/>
    </xf>
    <xf numFmtId="49" fontId="12" fillId="0" borderId="41" xfId="15" applyNumberFormat="1" applyFont="1" applyBorder="1" applyAlignment="1">
      <alignment horizontal="center" vertical="center" wrapText="1"/>
    </xf>
    <xf numFmtId="49" fontId="12" fillId="0" borderId="42" xfId="15" applyNumberFormat="1" applyFont="1" applyBorder="1" applyAlignment="1">
      <alignment horizontal="center" vertical="center" wrapText="1"/>
    </xf>
    <xf numFmtId="165" fontId="15" fillId="0" borderId="42" xfId="12" applyNumberFormat="1" applyFont="1" applyBorder="1" applyAlignment="1">
      <alignment vertical="center"/>
    </xf>
    <xf numFmtId="3" fontId="12" fillId="0" borderId="42" xfId="14" applyNumberFormat="1" applyFont="1" applyBorder="1" applyAlignment="1">
      <alignment vertical="center"/>
    </xf>
    <xf numFmtId="49" fontId="12" fillId="0" borderId="36" xfId="15" applyNumberFormat="1" applyFont="1" applyBorder="1" applyAlignment="1">
      <alignment horizontal="center" vertical="center" wrapText="1"/>
    </xf>
    <xf numFmtId="49" fontId="12" fillId="0" borderId="37" xfId="15" applyNumberFormat="1" applyFont="1" applyBorder="1" applyAlignment="1">
      <alignment horizontal="center" vertical="center" wrapText="1"/>
    </xf>
    <xf numFmtId="0" fontId="28" fillId="0" borderId="37" xfId="0" applyFont="1" applyBorder="1"/>
    <xf numFmtId="0" fontId="0" fillId="0" borderId="37" xfId="0" applyBorder="1" applyAlignment="1">
      <alignment horizontal="center"/>
    </xf>
    <xf numFmtId="171" fontId="0" fillId="0" borderId="37" xfId="0" applyNumberFormat="1" applyBorder="1" applyAlignment="1">
      <alignment horizontal="right"/>
    </xf>
    <xf numFmtId="0" fontId="0" fillId="0" borderId="35" xfId="0" applyBorder="1"/>
    <xf numFmtId="0" fontId="0" fillId="0" borderId="35" xfId="0" applyBorder="1" applyAlignment="1">
      <alignment horizontal="center"/>
    </xf>
    <xf numFmtId="0" fontId="28" fillId="0" borderId="35" xfId="0" applyFont="1" applyBorder="1" applyAlignment="1">
      <alignment wrapText="1"/>
    </xf>
    <xf numFmtId="0" fontId="0" fillId="0" borderId="35" xfId="0" applyBorder="1" applyAlignment="1">
      <alignment horizontal="left"/>
    </xf>
    <xf numFmtId="0" fontId="0" fillId="0" borderId="35" xfId="0" applyBorder="1" applyAlignment="1">
      <alignment horizontal="left" wrapText="1"/>
    </xf>
    <xf numFmtId="0" fontId="28" fillId="0" borderId="35" xfId="0" applyFont="1" applyBorder="1" applyAlignment="1">
      <alignment horizontal="left" wrapText="1"/>
    </xf>
    <xf numFmtId="0" fontId="0" fillId="0" borderId="35" xfId="0" applyBorder="1" applyAlignment="1">
      <alignment wrapText="1"/>
    </xf>
    <xf numFmtId="0" fontId="0" fillId="0" borderId="44" xfId="0" applyBorder="1"/>
    <xf numFmtId="0" fontId="0" fillId="0" borderId="44" xfId="0" applyBorder="1" applyAlignment="1">
      <alignment horizontal="center"/>
    </xf>
    <xf numFmtId="165" fontId="15" fillId="0" borderId="44" xfId="12" applyNumberFormat="1" applyFont="1" applyBorder="1" applyAlignment="1">
      <alignment vertical="center"/>
    </xf>
    <xf numFmtId="3" fontId="12" fillId="0" borderId="44" xfId="14" applyNumberFormat="1" applyFont="1" applyBorder="1" applyAlignment="1">
      <alignment vertical="center"/>
    </xf>
    <xf numFmtId="0" fontId="0" fillId="0" borderId="42" xfId="0" applyBorder="1" applyAlignment="1">
      <alignment wrapText="1"/>
    </xf>
    <xf numFmtId="0" fontId="0" fillId="0" borderId="35" xfId="0" applyBorder="1" applyAlignment="1">
      <alignment horizontal="center" vertical="center"/>
    </xf>
    <xf numFmtId="49" fontId="12" fillId="0" borderId="48" xfId="15" applyNumberFormat="1" applyFont="1" applyBorder="1" applyAlignment="1">
      <alignment horizontal="center" vertical="center" wrapText="1"/>
    </xf>
    <xf numFmtId="0" fontId="8" fillId="6" borderId="0" xfId="0" applyFont="1" applyFill="1" applyBorder="1" applyAlignment="1" applyProtection="1">
      <alignment horizontal="left" vertical="center"/>
    </xf>
    <xf numFmtId="165" fontId="15" fillId="0" borderId="35" xfId="12" applyNumberFormat="1" applyFont="1" applyBorder="1" applyAlignment="1">
      <alignment vertical="center"/>
    </xf>
    <xf numFmtId="3" fontId="12" fillId="0" borderId="35" xfId="14" applyNumberFormat="1" applyFont="1" applyBorder="1" applyAlignment="1">
      <alignment vertical="center"/>
    </xf>
    <xf numFmtId="165" fontId="15" fillId="0" borderId="37" xfId="12" applyNumberFormat="1" applyFont="1" applyBorder="1" applyAlignment="1">
      <alignment vertical="center"/>
    </xf>
    <xf numFmtId="3" fontId="12" fillId="0" borderId="37" xfId="14" applyNumberFormat="1" applyFont="1" applyBorder="1" applyAlignment="1">
      <alignment vertical="center"/>
    </xf>
    <xf numFmtId="165" fontId="15" fillId="0" borderId="38" xfId="12" applyNumberFormat="1" applyFont="1" applyBorder="1" applyAlignment="1">
      <alignment vertical="center"/>
    </xf>
    <xf numFmtId="165" fontId="15" fillId="0" borderId="40" xfId="12" applyNumberFormat="1" applyFont="1" applyBorder="1" applyAlignment="1">
      <alignment vertical="center"/>
    </xf>
    <xf numFmtId="49" fontId="12" fillId="0" borderId="41" xfId="15" applyNumberFormat="1" applyFont="1" applyBorder="1" applyAlignment="1">
      <alignment horizontal="center" vertical="center" wrapText="1"/>
    </xf>
    <xf numFmtId="49" fontId="12" fillId="0" borderId="42" xfId="15" applyNumberFormat="1" applyFont="1" applyBorder="1" applyAlignment="1">
      <alignment horizontal="center" vertical="center" wrapText="1"/>
    </xf>
    <xf numFmtId="165" fontId="15" fillId="0" borderId="42" xfId="12" applyNumberFormat="1" applyFont="1" applyBorder="1" applyAlignment="1">
      <alignment vertical="center"/>
    </xf>
    <xf numFmtId="3" fontId="12" fillId="0" borderId="42" xfId="14" applyNumberFormat="1" applyFont="1" applyBorder="1" applyAlignment="1">
      <alignment vertical="center"/>
    </xf>
    <xf numFmtId="165" fontId="15" fillId="0" borderId="43" xfId="12" applyNumberFormat="1" applyFont="1" applyBorder="1" applyAlignment="1">
      <alignment vertical="center"/>
    </xf>
    <xf numFmtId="0" fontId="28" fillId="0" borderId="37" xfId="0" applyFont="1" applyBorder="1"/>
    <xf numFmtId="0" fontId="0" fillId="0" borderId="37" xfId="0" applyBorder="1" applyAlignment="1">
      <alignment horizontal="center"/>
    </xf>
    <xf numFmtId="171" fontId="0" fillId="0" borderId="37" xfId="0" applyNumberFormat="1" applyBorder="1" applyAlignment="1">
      <alignment horizontal="right"/>
    </xf>
    <xf numFmtId="0" fontId="0" fillId="0" borderId="35" xfId="0" applyBorder="1"/>
    <xf numFmtId="0" fontId="0" fillId="0" borderId="35" xfId="0" applyBorder="1" applyAlignment="1">
      <alignment horizontal="center"/>
    </xf>
    <xf numFmtId="0" fontId="28" fillId="0" borderId="35" xfId="0" applyFont="1" applyBorder="1" applyAlignment="1">
      <alignment wrapText="1"/>
    </xf>
    <xf numFmtId="0" fontId="0" fillId="0" borderId="35" xfId="0" applyBorder="1" applyAlignment="1">
      <alignment horizontal="left"/>
    </xf>
    <xf numFmtId="0" fontId="0" fillId="0" borderId="35" xfId="0" applyBorder="1" applyAlignment="1">
      <alignment horizontal="left" wrapText="1"/>
    </xf>
    <xf numFmtId="0" fontId="28" fillId="0" borderId="35" xfId="0" applyFont="1" applyBorder="1" applyAlignment="1">
      <alignment horizontal="left" wrapText="1"/>
    </xf>
    <xf numFmtId="0" fontId="0" fillId="0" borderId="35" xfId="0" applyBorder="1" applyAlignment="1">
      <alignment wrapText="1"/>
    </xf>
    <xf numFmtId="0" fontId="0" fillId="0" borderId="44" xfId="0" applyBorder="1"/>
    <xf numFmtId="0" fontId="0" fillId="0" borderId="44" xfId="0" applyBorder="1" applyAlignment="1">
      <alignment horizontal="center"/>
    </xf>
    <xf numFmtId="165" fontId="15" fillId="0" borderId="44" xfId="12" applyNumberFormat="1" applyFont="1" applyBorder="1" applyAlignment="1">
      <alignment vertical="center"/>
    </xf>
    <xf numFmtId="3" fontId="12" fillId="0" borderId="44" xfId="14" applyNumberFormat="1" applyFont="1" applyBorder="1" applyAlignment="1">
      <alignment vertical="center"/>
    </xf>
    <xf numFmtId="0" fontId="0" fillId="0" borderId="42" xfId="0" applyBorder="1" applyAlignment="1">
      <alignment horizontal="center"/>
    </xf>
    <xf numFmtId="49" fontId="12" fillId="0" borderId="45" xfId="15" applyNumberFormat="1" applyFont="1" applyBorder="1" applyAlignment="1">
      <alignment horizontal="center" vertical="center" wrapText="1"/>
    </xf>
    <xf numFmtId="49" fontId="12" fillId="0" borderId="46" xfId="15" applyNumberFormat="1" applyFont="1" applyBorder="1" applyAlignment="1">
      <alignment horizontal="center" vertical="center" wrapText="1"/>
    </xf>
    <xf numFmtId="0" fontId="28" fillId="0" borderId="46" xfId="0" applyFont="1" applyBorder="1"/>
    <xf numFmtId="0" fontId="0" fillId="0" borderId="46" xfId="0" applyBorder="1" applyAlignment="1">
      <alignment horizontal="center"/>
    </xf>
    <xf numFmtId="165" fontId="15" fillId="0" borderId="46" xfId="12" applyNumberFormat="1" applyFont="1" applyBorder="1" applyAlignment="1">
      <alignment vertical="center"/>
    </xf>
    <xf numFmtId="3" fontId="12" fillId="0" borderId="46" xfId="14" applyNumberFormat="1" applyFont="1" applyBorder="1" applyAlignment="1">
      <alignment vertical="center"/>
    </xf>
    <xf numFmtId="165" fontId="15" fillId="0" borderId="47" xfId="12" applyNumberFormat="1" applyFont="1" applyBorder="1" applyAlignment="1">
      <alignment vertical="center"/>
    </xf>
    <xf numFmtId="0" fontId="0" fillId="0" borderId="42" xfId="0" applyBorder="1" applyAlignment="1">
      <alignment wrapText="1"/>
    </xf>
    <xf numFmtId="0" fontId="0" fillId="0" borderId="35" xfId="0" applyBorder="1" applyAlignment="1">
      <alignment horizontal="center" vertical="center"/>
    </xf>
    <xf numFmtId="0" fontId="0" fillId="0" borderId="44" xfId="0" applyBorder="1" applyAlignment="1">
      <alignment wrapText="1"/>
    </xf>
    <xf numFmtId="0" fontId="0" fillId="0" borderId="44" xfId="0" applyBorder="1" applyAlignment="1">
      <alignment horizontal="center" vertical="center"/>
    </xf>
    <xf numFmtId="0" fontId="30" fillId="0" borderId="0" xfId="14" applyFont="1" applyBorder="1"/>
    <xf numFmtId="0" fontId="30" fillId="0" borderId="0" xfId="15" applyFont="1" applyBorder="1"/>
    <xf numFmtId="0" fontId="12" fillId="0" borderId="3" xfId="14" applyFont="1" applyBorder="1" applyAlignment="1">
      <alignment horizontal="center" vertical="center"/>
    </xf>
    <xf numFmtId="165" fontId="12" fillId="0" borderId="4" xfId="12" applyNumberFormat="1" applyFont="1" applyBorder="1" applyAlignment="1">
      <alignment vertical="center"/>
    </xf>
    <xf numFmtId="0" fontId="12" fillId="0" borderId="34" xfId="14" applyFont="1" applyBorder="1" applyAlignment="1">
      <alignment horizontal="center" vertical="center"/>
    </xf>
    <xf numFmtId="165" fontId="12" fillId="0" borderId="34" xfId="12" applyNumberFormat="1" applyFont="1" applyBorder="1" applyAlignment="1">
      <alignment vertical="center"/>
    </xf>
    <xf numFmtId="0" fontId="12" fillId="0" borderId="6" xfId="14" applyFont="1" applyBorder="1" applyAlignment="1">
      <alignment horizontal="center" vertical="center"/>
    </xf>
    <xf numFmtId="165" fontId="12" fillId="0" borderId="6" xfId="12" applyNumberFormat="1" applyFont="1" applyBorder="1" applyAlignment="1">
      <alignment vertical="center"/>
    </xf>
    <xf numFmtId="165" fontId="12" fillId="0" borderId="7" xfId="12" applyNumberFormat="1" applyFont="1" applyBorder="1" applyAlignment="1">
      <alignment vertical="center"/>
    </xf>
    <xf numFmtId="0" fontId="12" fillId="0" borderId="0" xfId="14" applyFont="1" applyBorder="1"/>
    <xf numFmtId="0" fontId="27" fillId="6" borderId="15" xfId="0" applyFont="1" applyFill="1" applyBorder="1" applyAlignment="1" applyProtection="1">
      <alignment horizontal="center"/>
    </xf>
    <xf numFmtId="0" fontId="27" fillId="6" borderId="16" xfId="0" applyFont="1" applyFill="1" applyBorder="1" applyAlignment="1" applyProtection="1">
      <alignment horizontal="center"/>
    </xf>
    <xf numFmtId="0" fontId="27" fillId="6" borderId="17" xfId="0" applyFont="1" applyFill="1" applyBorder="1" applyAlignment="1" applyProtection="1">
      <alignment horizontal="center"/>
    </xf>
    <xf numFmtId="0" fontId="27" fillId="6" borderId="0" xfId="0" applyFont="1" applyFill="1" applyBorder="1" applyAlignment="1" applyProtection="1">
      <alignment horizontal="center"/>
    </xf>
    <xf numFmtId="0" fontId="27" fillId="6" borderId="18" xfId="0" applyFont="1" applyFill="1" applyBorder="1" applyAlignment="1" applyProtection="1">
      <alignment horizontal="center"/>
    </xf>
    <xf numFmtId="0" fontId="3" fillId="0" borderId="0" xfId="32"/>
    <xf numFmtId="49" fontId="31" fillId="8" borderId="0" xfId="32" applyNumberFormat="1" applyFont="1" applyFill="1" applyBorder="1" applyAlignment="1" applyProtection="1">
      <alignment horizontal="center" vertical="center" wrapText="1"/>
      <protection locked="0"/>
    </xf>
    <xf numFmtId="0" fontId="33" fillId="7" borderId="0" xfId="32" applyFont="1" applyFill="1" applyAlignment="1">
      <alignment horizontal="center"/>
    </xf>
    <xf numFmtId="0" fontId="33" fillId="7" borderId="0" xfId="33" applyFont="1" applyFill="1" applyAlignment="1">
      <alignment horizontal="center"/>
    </xf>
    <xf numFmtId="49" fontId="36" fillId="8" borderId="50" xfId="32" applyNumberFormat="1" applyFont="1" applyFill="1" applyBorder="1" applyAlignment="1" applyProtection="1">
      <alignment horizontal="left" indent="1"/>
      <protection locked="0"/>
    </xf>
    <xf numFmtId="49" fontId="36" fillId="8" borderId="51" xfId="32" applyNumberFormat="1" applyFont="1" applyFill="1" applyBorder="1" applyAlignment="1" applyProtection="1">
      <alignment horizontal="left" indent="1"/>
      <protection locked="0"/>
    </xf>
    <xf numFmtId="49" fontId="36" fillId="8" borderId="52" xfId="32" applyNumberFormat="1" applyFont="1" applyFill="1" applyBorder="1" applyAlignment="1" applyProtection="1">
      <alignment horizontal="left" indent="1"/>
      <protection locked="0"/>
    </xf>
    <xf numFmtId="0" fontId="3" fillId="0" borderId="0" xfId="32" applyAlignment="1">
      <alignment horizontal="left" vertical="center" indent="1"/>
    </xf>
    <xf numFmtId="49" fontId="36" fillId="8" borderId="0" xfId="32" applyNumberFormat="1" applyFont="1" applyFill="1" applyBorder="1" applyAlignment="1" applyProtection="1">
      <alignment horizontal="left" vertical="center" indent="1"/>
      <protection locked="0"/>
    </xf>
    <xf numFmtId="0" fontId="3" fillId="9" borderId="0" xfId="32" applyFill="1"/>
    <xf numFmtId="0" fontId="38" fillId="9" borderId="0" xfId="32" applyFont="1" applyFill="1" applyAlignment="1">
      <alignment horizontal="left" indent="1"/>
    </xf>
    <xf numFmtId="0" fontId="3" fillId="9" borderId="0" xfId="32" applyFill="1" applyAlignment="1">
      <alignment horizontal="left" vertical="center" indent="1"/>
    </xf>
    <xf numFmtId="0" fontId="3" fillId="10" borderId="0" xfId="32" applyFill="1"/>
    <xf numFmtId="49" fontId="32" fillId="10" borderId="49" xfId="32" applyNumberFormat="1" applyFont="1" applyFill="1" applyBorder="1" applyAlignment="1" applyProtection="1">
      <alignment horizontal="center" vertical="center" wrapText="1"/>
      <protection locked="0"/>
    </xf>
    <xf numFmtId="49" fontId="33" fillId="10" borderId="0" xfId="32" applyNumberFormat="1" applyFont="1" applyFill="1" applyAlignment="1">
      <alignment horizontal="center" vertical="center" wrapText="1"/>
    </xf>
    <xf numFmtId="0" fontId="19" fillId="10" borderId="0" xfId="32" applyFont="1" applyFill="1" applyAlignment="1">
      <alignment horizontal="center"/>
    </xf>
    <xf numFmtId="0" fontId="35" fillId="9" borderId="0" xfId="33" applyFont="1" applyFill="1" applyAlignment="1">
      <alignment horizontal="center"/>
    </xf>
    <xf numFmtId="0" fontId="3" fillId="10" borderId="0" xfId="32" applyFill="1" applyAlignment="1">
      <alignment horizontal="center"/>
    </xf>
    <xf numFmtId="0" fontId="36" fillId="10" borderId="0" xfId="32" applyFont="1" applyFill="1"/>
    <xf numFmtId="0" fontId="36" fillId="10" borderId="0" xfId="32" applyFont="1" applyFill="1" applyAlignment="1">
      <alignment horizontal="center" vertical="center"/>
    </xf>
    <xf numFmtId="0" fontId="36" fillId="10" borderId="0" xfId="32" applyFont="1" applyFill="1" applyAlignment="1" applyProtection="1">
      <alignment horizontal="left" indent="1"/>
      <protection hidden="1"/>
    </xf>
    <xf numFmtId="0" fontId="36" fillId="10" borderId="0" xfId="32" applyFont="1" applyFill="1" applyAlignment="1">
      <alignment horizontal="left" indent="1"/>
    </xf>
    <xf numFmtId="0" fontId="36" fillId="10" borderId="0" xfId="32" applyFont="1" applyFill="1"/>
    <xf numFmtId="0" fontId="37" fillId="10" borderId="0" xfId="32" applyFont="1" applyFill="1" applyAlignment="1">
      <alignment horizontal="left" indent="1"/>
    </xf>
    <xf numFmtId="0" fontId="37" fillId="10" borderId="0" xfId="32" applyFont="1" applyFill="1" applyAlignment="1">
      <alignment horizontal="center" vertical="center"/>
    </xf>
    <xf numFmtId="49" fontId="36" fillId="10" borderId="0" xfId="32" applyNumberFormat="1" applyFont="1" applyFill="1" applyAlignment="1" applyProtection="1">
      <alignment horizontal="left" vertical="center" indent="1"/>
      <protection locked="0"/>
    </xf>
    <xf numFmtId="49" fontId="36" fillId="10" borderId="0" xfId="32" applyNumberFormat="1" applyFont="1" applyFill="1" applyAlignment="1">
      <alignment horizontal="left" indent="1"/>
    </xf>
    <xf numFmtId="49" fontId="36" fillId="10" borderId="0" xfId="32" applyNumberFormat="1" applyFont="1" applyFill="1"/>
    <xf numFmtId="0" fontId="3" fillId="10" borderId="0" xfId="32" applyFill="1" applyAlignment="1">
      <alignment horizontal="left" vertical="center" indent="1"/>
    </xf>
    <xf numFmtId="0" fontId="37" fillId="10" borderId="0" xfId="32" applyFont="1" applyFill="1" applyAlignment="1">
      <alignment horizontal="left" vertical="center" indent="1"/>
    </xf>
    <xf numFmtId="0" fontId="36" fillId="10" borderId="0" xfId="32" applyFont="1" applyFill="1" applyAlignment="1">
      <alignment horizontal="left" vertical="center" indent="1"/>
    </xf>
    <xf numFmtId="0" fontId="38" fillId="10" borderId="0" xfId="32" applyFont="1" applyFill="1" applyAlignment="1">
      <alignment horizontal="left" indent="1"/>
    </xf>
    <xf numFmtId="0" fontId="38" fillId="10" borderId="0" xfId="32" applyFont="1" applyFill="1" applyAlignment="1">
      <alignment horizontal="left" indent="1"/>
    </xf>
    <xf numFmtId="0" fontId="12" fillId="0" borderId="53" xfId="15" applyFont="1" applyBorder="1" applyAlignment="1">
      <alignment horizontal="left" vertical="top" wrapText="1"/>
    </xf>
    <xf numFmtId="0" fontId="15" fillId="0" borderId="53" xfId="14" applyFont="1" applyBorder="1" applyAlignment="1">
      <alignment horizontal="center" vertical="center"/>
    </xf>
    <xf numFmtId="165" fontId="15" fillId="0" borderId="53" xfId="12" applyNumberFormat="1" applyFont="1" applyBorder="1" applyAlignment="1">
      <alignment vertical="center"/>
    </xf>
    <xf numFmtId="3" fontId="12" fillId="0" borderId="34" xfId="14" applyNumberFormat="1" applyFont="1" applyBorder="1" applyAlignment="1">
      <alignment vertical="center"/>
    </xf>
    <xf numFmtId="165" fontId="15" fillId="0" borderId="54" xfId="12" applyNumberFormat="1" applyFont="1" applyBorder="1" applyAlignment="1">
      <alignment vertical="center"/>
    </xf>
  </cellXfs>
  <cellStyles count="34">
    <cellStyle name="Dezimal [0]_Tabelle1" xfId="1"/>
    <cellStyle name="Dezimal_Tabelle1" xfId="2"/>
    <cellStyle name="Firma" xfId="3"/>
    <cellStyle name="Hlavní nadpis" xfId="4"/>
    <cellStyle name="normální" xfId="0" builtinId="0"/>
    <cellStyle name="normální 2" xfId="5"/>
    <cellStyle name="normální 2 2" xfId="6"/>
    <cellStyle name="normální 2 2 2" xfId="26"/>
    <cellStyle name="normální 2 3" xfId="7"/>
    <cellStyle name="normální 2 3 2" xfId="27"/>
    <cellStyle name="normální 2 4" xfId="8"/>
    <cellStyle name="normální 2 4 2" xfId="28"/>
    <cellStyle name="normální 3" xfId="33"/>
    <cellStyle name="normální 4 2" xfId="9"/>
    <cellStyle name="normální 4 2 2" xfId="29"/>
    <cellStyle name="normální 4 3" xfId="10"/>
    <cellStyle name="normální 4 3 2" xfId="30"/>
    <cellStyle name="normální 4 4" xfId="11"/>
    <cellStyle name="normální 4 4 2" xfId="31"/>
    <cellStyle name="normální_PŘELOŽKY VO" xfId="12"/>
    <cellStyle name="normální_Rozpočet investičních nákladů platí 16,+ specifikace" xfId="13"/>
    <cellStyle name="normální_ROZVODY VO (2)" xfId="14"/>
    <cellStyle name="normální_titulky+seznamy 01" xfId="32"/>
    <cellStyle name="normální_Zadávací podklad pro profese" xfId="15"/>
    <cellStyle name="Podnadpis" xfId="16"/>
    <cellStyle name="Standard_Tabelle1" xfId="17"/>
    <cellStyle name="Stín+tučně" xfId="18"/>
    <cellStyle name="Stín+tučně+velké písmo" xfId="19"/>
    <cellStyle name="Styl 1" xfId="20"/>
    <cellStyle name="Tučně" xfId="21"/>
    <cellStyle name="TYP ŘÁDKU_4(sloupceJ-L)" xfId="22"/>
    <cellStyle name="Währung [0]_Tabelle1" xfId="23"/>
    <cellStyle name="Währung_Tabelle1" xfId="24"/>
    <cellStyle name="základní" xfId="25"/>
  </cellStyles>
  <dxfs count="24"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  <border>
        <left/>
        <right/>
        <top/>
        <bottom style="hair">
          <color indexed="64"/>
        </bottom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/>
        <right/>
        <top/>
        <bottom/>
      </border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  <border>
        <left/>
        <right/>
        <top/>
        <bottom style="hair">
          <color indexed="64"/>
        </bottom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/>
        <right/>
        <top/>
        <bottom/>
      </border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  <border>
        <left/>
        <right/>
        <top/>
        <bottom style="hair">
          <color indexed="64"/>
        </bottom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/>
        <right/>
        <top/>
        <bottom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342900</xdr:colOff>
      <xdr:row>1</xdr:row>
      <xdr:rowOff>85725</xdr:rowOff>
    </xdr:from>
    <xdr:to>
      <xdr:col>8</xdr:col>
      <xdr:colOff>457200</xdr:colOff>
      <xdr:row>7</xdr:row>
      <xdr:rowOff>85725</xdr:rowOff>
    </xdr:to>
    <xdr:pic>
      <xdr:nvPicPr>
        <xdr:cNvPr id="2" name="Picture 58" descr="logo%20poku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66975" y="247650"/>
          <a:ext cx="217170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Firemn&#237;%20archiv%20a.s\Zak&#225;zky%20rok%202001\22%20Zelen&#253;%20ostrov%20SP\Kniha%20spec.+%20v&#253;kaz%20v&#253;m&#283;r%20TENDR%203.%20stavba\SO%2011.1%20A%20Architektonicko-stavebn&#237;%20autorizovan&#253;%20Helik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&#269;.%2041%20Zelen&#253;%20ostrov%20roz.%20rozpo&#269;tu%20na%20DC%20(bez%20list.%20v&#253;stupu)\Rozpo&#269;et%20stavby%20dle%20DC\sa_SO51_4_vv_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O 11.1A Výkaz výměr"/>
      <sheetName val="SO 11.1B Výkaz výměr"/>
      <sheetName val="SO 11.1ST Výkaz výměr"/>
      <sheetName val="SO 11.1B Kniha specifikací"/>
      <sheetName val="SO 11.1ST Kniha specifikací"/>
      <sheetName val="SO 11_1A Výkaz výměr"/>
      <sheetName val="SO11_1AVýkazvýměr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O 51.4 Výkaz výměr"/>
      <sheetName val="SO 51_4 Výkaz výměr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T216"/>
  <sheetViews>
    <sheetView tabSelected="1" workbookViewId="0">
      <selection activeCell="B3" sqref="B3"/>
    </sheetView>
  </sheetViews>
  <sheetFormatPr defaultRowHeight="15.75"/>
  <cols>
    <col min="1" max="1" width="1.375" style="162" customWidth="1"/>
    <col min="2" max="2" width="7.75" style="162" customWidth="1"/>
    <col min="3" max="3" width="8.5" style="162" customWidth="1"/>
    <col min="4" max="4" width="1.25" style="162" customWidth="1"/>
    <col min="5" max="11" width="9" style="162" customWidth="1"/>
    <col min="12" max="12" width="8.625" style="162" customWidth="1"/>
  </cols>
  <sheetData>
    <row r="1" spans="1:46" s="162" customFormat="1" ht="12.75">
      <c r="A1" s="174"/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1"/>
      <c r="AG1" s="171"/>
      <c r="AH1" s="171"/>
      <c r="AI1" s="171"/>
      <c r="AJ1" s="171"/>
      <c r="AK1" s="171"/>
      <c r="AL1" s="171"/>
      <c r="AM1" s="171"/>
      <c r="AN1" s="171"/>
      <c r="AO1" s="171"/>
      <c r="AP1" s="171"/>
      <c r="AQ1" s="171"/>
      <c r="AR1" s="171"/>
      <c r="AS1" s="171"/>
      <c r="AT1" s="171"/>
    </row>
    <row r="2" spans="1:46" s="162" customFormat="1" ht="12.75">
      <c r="A2" s="174"/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171"/>
      <c r="AG2" s="171"/>
      <c r="AH2" s="171"/>
      <c r="AI2" s="171"/>
      <c r="AJ2" s="171"/>
      <c r="AK2" s="171"/>
      <c r="AL2" s="171"/>
      <c r="AM2" s="171"/>
      <c r="AN2" s="171"/>
      <c r="AO2" s="171"/>
      <c r="AP2" s="171"/>
      <c r="AQ2" s="171"/>
      <c r="AR2" s="171"/>
      <c r="AS2" s="171"/>
      <c r="AT2" s="171"/>
    </row>
    <row r="3" spans="1:46" s="162" customFormat="1" ht="12.75">
      <c r="A3" s="174"/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</row>
    <row r="4" spans="1:46" s="162" customFormat="1" ht="12.75">
      <c r="A4" s="174"/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  <c r="AA4" s="171"/>
      <c r="AB4" s="171"/>
      <c r="AC4" s="171"/>
      <c r="AD4" s="171"/>
      <c r="AE4" s="171"/>
      <c r="AF4" s="171"/>
      <c r="AG4" s="171"/>
      <c r="AH4" s="171"/>
      <c r="AI4" s="171"/>
      <c r="AJ4" s="171"/>
      <c r="AK4" s="171"/>
      <c r="AL4" s="171"/>
      <c r="AM4" s="171"/>
      <c r="AN4" s="171"/>
      <c r="AO4" s="171"/>
      <c r="AP4" s="171"/>
      <c r="AQ4" s="171"/>
      <c r="AR4" s="171"/>
      <c r="AS4" s="171"/>
      <c r="AT4" s="171"/>
    </row>
    <row r="5" spans="1:46" s="162" customFormat="1" ht="12.75">
      <c r="A5" s="174"/>
      <c r="B5" s="174"/>
      <c r="C5" s="174"/>
      <c r="D5" s="174"/>
      <c r="E5" s="174"/>
      <c r="F5" s="174" t="s">
        <v>484</v>
      </c>
      <c r="G5" s="174"/>
      <c r="H5" s="174"/>
      <c r="I5" s="174"/>
      <c r="J5" s="174"/>
      <c r="K5" s="174"/>
      <c r="L5" s="174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  <c r="AA5" s="171"/>
      <c r="AB5" s="171"/>
      <c r="AC5" s="171"/>
      <c r="AD5" s="171"/>
      <c r="AE5" s="171"/>
      <c r="AF5" s="171"/>
      <c r="AG5" s="171"/>
      <c r="AH5" s="171"/>
      <c r="AI5" s="171"/>
      <c r="AJ5" s="171"/>
      <c r="AK5" s="171"/>
      <c r="AL5" s="171"/>
      <c r="AM5" s="171"/>
      <c r="AN5" s="171"/>
      <c r="AO5" s="171"/>
      <c r="AP5" s="171"/>
      <c r="AQ5" s="171"/>
      <c r="AR5" s="171"/>
      <c r="AS5" s="171"/>
      <c r="AT5" s="171"/>
    </row>
    <row r="6" spans="1:46" s="162" customFormat="1" ht="12.75">
      <c r="A6" s="174"/>
      <c r="B6" s="174"/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1"/>
      <c r="N6" s="171"/>
      <c r="O6" s="171"/>
      <c r="P6" s="171"/>
      <c r="Q6" s="171"/>
      <c r="R6" s="171"/>
      <c r="S6" s="171"/>
      <c r="T6" s="171"/>
      <c r="U6" s="171"/>
      <c r="V6" s="171"/>
      <c r="W6" s="171"/>
      <c r="X6" s="171"/>
      <c r="Y6" s="171"/>
      <c r="Z6" s="171"/>
      <c r="AA6" s="171"/>
      <c r="AB6" s="171"/>
      <c r="AC6" s="171"/>
      <c r="AD6" s="171"/>
      <c r="AE6" s="171"/>
      <c r="AF6" s="171"/>
      <c r="AG6" s="171"/>
      <c r="AH6" s="171"/>
      <c r="AI6" s="171"/>
      <c r="AJ6" s="171"/>
      <c r="AK6" s="171"/>
      <c r="AL6" s="171"/>
      <c r="AM6" s="171"/>
      <c r="AN6" s="171"/>
      <c r="AO6" s="171"/>
      <c r="AP6" s="171"/>
      <c r="AQ6" s="171"/>
      <c r="AR6" s="171"/>
      <c r="AS6" s="171"/>
      <c r="AT6" s="171"/>
    </row>
    <row r="7" spans="1:46" s="162" customFormat="1" ht="12.75">
      <c r="A7" s="174"/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4"/>
      <c r="M7" s="171"/>
      <c r="N7" s="171"/>
      <c r="O7" s="171"/>
      <c r="P7" s="171"/>
      <c r="Q7" s="171"/>
      <c r="R7" s="171"/>
      <c r="S7" s="171"/>
      <c r="T7" s="171"/>
      <c r="U7" s="171"/>
      <c r="V7" s="171"/>
      <c r="W7" s="171"/>
      <c r="X7" s="171"/>
      <c r="Y7" s="171"/>
      <c r="Z7" s="171"/>
      <c r="AA7" s="171"/>
      <c r="AB7" s="171"/>
      <c r="AC7" s="171"/>
      <c r="AD7" s="171"/>
      <c r="AE7" s="171"/>
      <c r="AF7" s="171"/>
      <c r="AG7" s="171"/>
      <c r="AH7" s="171"/>
      <c r="AI7" s="171"/>
      <c r="AJ7" s="171"/>
      <c r="AK7" s="171"/>
      <c r="AL7" s="171"/>
      <c r="AM7" s="171"/>
      <c r="AN7" s="171"/>
      <c r="AO7" s="171"/>
      <c r="AP7" s="171"/>
      <c r="AQ7" s="171"/>
      <c r="AR7" s="171"/>
      <c r="AS7" s="171"/>
      <c r="AT7" s="171"/>
    </row>
    <row r="8" spans="1:46" s="162" customFormat="1" ht="12.75">
      <c r="A8" s="174"/>
      <c r="B8" s="174"/>
      <c r="C8" s="174"/>
      <c r="D8" s="174"/>
      <c r="E8" s="174"/>
      <c r="F8" s="174"/>
      <c r="G8" s="174"/>
      <c r="H8" s="174"/>
      <c r="I8" s="174"/>
      <c r="J8" s="174"/>
      <c r="K8" s="174"/>
      <c r="L8" s="174"/>
      <c r="M8" s="171"/>
      <c r="N8" s="171"/>
      <c r="O8" s="171"/>
      <c r="P8" s="171"/>
      <c r="Q8" s="171"/>
      <c r="R8" s="171"/>
      <c r="S8" s="171"/>
      <c r="T8" s="171"/>
      <c r="U8" s="171"/>
      <c r="V8" s="171"/>
      <c r="W8" s="171"/>
      <c r="X8" s="171"/>
      <c r="Y8" s="171"/>
      <c r="Z8" s="171"/>
      <c r="AA8" s="171"/>
      <c r="AB8" s="171"/>
      <c r="AC8" s="171"/>
      <c r="AD8" s="171"/>
      <c r="AE8" s="171"/>
      <c r="AF8" s="171"/>
      <c r="AG8" s="171"/>
      <c r="AH8" s="171"/>
      <c r="AI8" s="171"/>
      <c r="AJ8" s="171"/>
      <c r="AK8" s="171"/>
      <c r="AL8" s="171"/>
      <c r="AM8" s="171"/>
      <c r="AN8" s="171"/>
      <c r="AO8" s="171"/>
      <c r="AP8" s="171"/>
      <c r="AQ8" s="171"/>
      <c r="AR8" s="171"/>
      <c r="AS8" s="171"/>
      <c r="AT8" s="171"/>
    </row>
    <row r="9" spans="1:46" s="162" customFormat="1" ht="12.75">
      <c r="A9" s="174"/>
      <c r="B9" s="174"/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1"/>
      <c r="N9" s="171"/>
      <c r="O9" s="171"/>
      <c r="P9" s="171"/>
      <c r="Q9" s="171"/>
      <c r="R9" s="171"/>
      <c r="S9" s="171"/>
      <c r="T9" s="171"/>
      <c r="U9" s="171"/>
      <c r="V9" s="171"/>
      <c r="W9" s="171"/>
      <c r="X9" s="171"/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1"/>
    </row>
    <row r="10" spans="1:46" s="162" customFormat="1" ht="12.75">
      <c r="A10" s="174"/>
      <c r="B10" s="174"/>
      <c r="C10" s="174"/>
      <c r="D10" s="174"/>
      <c r="E10" s="174"/>
      <c r="F10" s="174"/>
      <c r="G10" s="174"/>
      <c r="H10" s="174"/>
      <c r="I10" s="174"/>
      <c r="J10" s="174"/>
      <c r="K10" s="174"/>
      <c r="L10" s="174"/>
      <c r="M10" s="171"/>
      <c r="N10" s="171"/>
      <c r="O10" s="171"/>
      <c r="P10" s="171"/>
      <c r="Q10" s="171"/>
      <c r="R10" s="171"/>
      <c r="S10" s="171"/>
      <c r="T10" s="171"/>
      <c r="U10" s="171"/>
      <c r="V10" s="171"/>
      <c r="W10" s="171"/>
      <c r="X10" s="171"/>
      <c r="Y10" s="171"/>
      <c r="Z10" s="171"/>
      <c r="AA10" s="171"/>
      <c r="AB10" s="171"/>
      <c r="AC10" s="171"/>
      <c r="AD10" s="171"/>
      <c r="AE10" s="171"/>
      <c r="AF10" s="171"/>
      <c r="AG10" s="171"/>
      <c r="AH10" s="171"/>
      <c r="AI10" s="171"/>
      <c r="AJ10" s="171"/>
      <c r="AK10" s="171"/>
      <c r="AL10" s="171"/>
      <c r="AM10" s="171"/>
      <c r="AN10" s="171"/>
      <c r="AO10" s="171"/>
      <c r="AP10" s="171"/>
      <c r="AQ10" s="171"/>
      <c r="AR10" s="171"/>
      <c r="AS10" s="171"/>
      <c r="AT10" s="171"/>
    </row>
    <row r="11" spans="1:46" s="162" customFormat="1" ht="12.75">
      <c r="A11" s="174"/>
      <c r="B11" s="174"/>
      <c r="C11" s="174"/>
      <c r="D11" s="174"/>
      <c r="E11" s="174"/>
      <c r="F11" s="174"/>
      <c r="G11" s="174"/>
      <c r="H11" s="174"/>
      <c r="I11" s="174"/>
      <c r="J11" s="174"/>
      <c r="K11" s="174"/>
      <c r="L11" s="174"/>
      <c r="M11" s="171"/>
      <c r="N11" s="171"/>
      <c r="O11" s="171"/>
      <c r="P11" s="171"/>
      <c r="Q11" s="171"/>
      <c r="R11" s="171"/>
      <c r="S11" s="171"/>
      <c r="T11" s="171"/>
      <c r="U11" s="171"/>
      <c r="V11" s="171"/>
      <c r="W11" s="171"/>
      <c r="X11" s="171"/>
      <c r="Y11" s="171"/>
      <c r="Z11" s="171"/>
      <c r="AA11" s="171"/>
      <c r="AB11" s="171"/>
      <c r="AC11" s="171"/>
      <c r="AD11" s="171"/>
      <c r="AE11" s="171"/>
      <c r="AF11" s="171"/>
      <c r="AG11" s="171"/>
      <c r="AH11" s="171"/>
      <c r="AI11" s="171"/>
      <c r="AJ11" s="171"/>
      <c r="AK11" s="171"/>
      <c r="AL11" s="171"/>
      <c r="AM11" s="171"/>
      <c r="AN11" s="171"/>
      <c r="AO11" s="171"/>
      <c r="AP11" s="171"/>
      <c r="AQ11" s="171"/>
      <c r="AR11" s="171"/>
      <c r="AS11" s="171"/>
      <c r="AT11" s="171"/>
    </row>
    <row r="12" spans="1:46" s="162" customFormat="1" ht="12.75">
      <c r="A12" s="174"/>
      <c r="B12" s="174"/>
      <c r="C12" s="174"/>
      <c r="D12" s="174"/>
      <c r="E12" s="174"/>
      <c r="F12" s="174"/>
      <c r="G12" s="174"/>
      <c r="H12" s="174"/>
      <c r="I12" s="174"/>
      <c r="J12" s="174"/>
      <c r="K12" s="174"/>
      <c r="L12" s="174"/>
      <c r="M12" s="171"/>
      <c r="N12" s="171"/>
      <c r="O12" s="171"/>
      <c r="P12" s="171"/>
      <c r="Q12" s="171"/>
      <c r="R12" s="171"/>
      <c r="S12" s="171"/>
      <c r="T12" s="171"/>
      <c r="U12" s="171"/>
      <c r="V12" s="171"/>
      <c r="W12" s="171"/>
      <c r="X12" s="171"/>
      <c r="Y12" s="171"/>
      <c r="Z12" s="171"/>
      <c r="AA12" s="171"/>
      <c r="AB12" s="171"/>
      <c r="AC12" s="171"/>
      <c r="AD12" s="171"/>
      <c r="AE12" s="171"/>
      <c r="AF12" s="171"/>
      <c r="AG12" s="171"/>
      <c r="AH12" s="171"/>
      <c r="AI12" s="171"/>
      <c r="AJ12" s="171"/>
      <c r="AK12" s="171"/>
      <c r="AL12" s="171"/>
      <c r="AM12" s="171"/>
      <c r="AN12" s="171"/>
      <c r="AO12" s="171"/>
      <c r="AP12" s="171"/>
      <c r="AQ12" s="171"/>
      <c r="AR12" s="171"/>
      <c r="AS12" s="171"/>
      <c r="AT12" s="171"/>
    </row>
    <row r="13" spans="1:46" s="162" customFormat="1" ht="12.75">
      <c r="A13" s="174"/>
      <c r="B13" s="174"/>
      <c r="C13" s="174"/>
      <c r="D13" s="174"/>
      <c r="E13" s="174"/>
      <c r="F13" s="174"/>
      <c r="G13" s="174"/>
      <c r="H13" s="174"/>
      <c r="I13" s="174"/>
      <c r="J13" s="174"/>
      <c r="K13" s="174"/>
      <c r="L13" s="174"/>
      <c r="M13" s="171"/>
      <c r="N13" s="171"/>
      <c r="O13" s="171"/>
      <c r="P13" s="171"/>
      <c r="Q13" s="171"/>
      <c r="R13" s="171"/>
      <c r="S13" s="171"/>
      <c r="T13" s="171"/>
      <c r="U13" s="171"/>
      <c r="V13" s="171"/>
      <c r="W13" s="171"/>
      <c r="X13" s="171"/>
      <c r="Y13" s="171"/>
      <c r="Z13" s="171"/>
      <c r="AA13" s="171"/>
      <c r="AB13" s="171"/>
      <c r="AC13" s="171"/>
      <c r="AD13" s="171"/>
      <c r="AE13" s="171"/>
      <c r="AF13" s="171"/>
      <c r="AG13" s="171"/>
      <c r="AH13" s="171"/>
      <c r="AI13" s="171"/>
      <c r="AJ13" s="171"/>
      <c r="AK13" s="171"/>
      <c r="AL13" s="171"/>
      <c r="AM13" s="171"/>
      <c r="AN13" s="171"/>
      <c r="AO13" s="171"/>
      <c r="AP13" s="171"/>
      <c r="AQ13" s="171"/>
      <c r="AR13" s="171"/>
      <c r="AS13" s="171"/>
      <c r="AT13" s="171"/>
    </row>
    <row r="14" spans="1:46" s="162" customFormat="1" ht="12.75">
      <c r="A14" s="174"/>
      <c r="B14" s="174"/>
      <c r="C14" s="174"/>
      <c r="D14" s="174"/>
      <c r="E14" s="174"/>
      <c r="F14" s="174"/>
      <c r="G14" s="174"/>
      <c r="H14" s="174"/>
      <c r="I14" s="174"/>
      <c r="J14" s="174"/>
      <c r="K14" s="174"/>
      <c r="L14" s="174"/>
      <c r="M14" s="171"/>
      <c r="N14" s="171"/>
      <c r="O14" s="171"/>
      <c r="P14" s="171"/>
      <c r="Q14" s="171"/>
      <c r="R14" s="171"/>
      <c r="S14" s="171"/>
      <c r="T14" s="171"/>
      <c r="U14" s="171"/>
      <c r="V14" s="171"/>
      <c r="W14" s="171"/>
      <c r="X14" s="171"/>
      <c r="Y14" s="171"/>
      <c r="Z14" s="171"/>
      <c r="AA14" s="171"/>
      <c r="AB14" s="171"/>
      <c r="AC14" s="171"/>
      <c r="AD14" s="171"/>
      <c r="AE14" s="171"/>
      <c r="AF14" s="171"/>
      <c r="AG14" s="171"/>
      <c r="AH14" s="171"/>
      <c r="AI14" s="171"/>
      <c r="AJ14" s="171"/>
      <c r="AK14" s="171"/>
      <c r="AL14" s="171"/>
      <c r="AM14" s="171"/>
      <c r="AN14" s="171"/>
      <c r="AO14" s="171"/>
      <c r="AP14" s="171"/>
      <c r="AQ14" s="171"/>
      <c r="AR14" s="171"/>
      <c r="AS14" s="171"/>
      <c r="AT14" s="171"/>
    </row>
    <row r="15" spans="1:46" s="162" customFormat="1" ht="12.75">
      <c r="A15" s="174"/>
      <c r="B15" s="174"/>
      <c r="C15" s="174"/>
      <c r="D15" s="174"/>
      <c r="E15" s="174"/>
      <c r="F15" s="174"/>
      <c r="G15" s="174"/>
      <c r="H15" s="174"/>
      <c r="I15" s="174"/>
      <c r="J15" s="174"/>
      <c r="K15" s="174"/>
      <c r="L15" s="174"/>
      <c r="M15" s="171"/>
      <c r="N15" s="171"/>
      <c r="O15" s="171"/>
      <c r="P15" s="171"/>
      <c r="Q15" s="171"/>
      <c r="R15" s="171"/>
      <c r="S15" s="171"/>
      <c r="T15" s="171"/>
      <c r="U15" s="171"/>
      <c r="V15" s="171"/>
      <c r="W15" s="171"/>
      <c r="X15" s="171"/>
      <c r="Y15" s="171"/>
      <c r="Z15" s="171"/>
      <c r="AA15" s="171"/>
      <c r="AB15" s="171"/>
      <c r="AC15" s="171"/>
      <c r="AD15" s="171"/>
      <c r="AE15" s="171"/>
      <c r="AF15" s="171"/>
      <c r="AG15" s="171"/>
      <c r="AH15" s="171"/>
      <c r="AI15" s="171"/>
      <c r="AJ15" s="171"/>
      <c r="AK15" s="171"/>
      <c r="AL15" s="171"/>
      <c r="AM15" s="171"/>
      <c r="AN15" s="171"/>
      <c r="AO15" s="171"/>
      <c r="AP15" s="171"/>
      <c r="AQ15" s="171"/>
      <c r="AR15" s="171"/>
      <c r="AS15" s="171"/>
      <c r="AT15" s="171"/>
    </row>
    <row r="16" spans="1:46" s="162" customFormat="1" ht="12.75">
      <c r="A16" s="174"/>
      <c r="B16" s="174"/>
      <c r="C16" s="174"/>
      <c r="D16" s="174"/>
      <c r="E16" s="174"/>
      <c r="F16" s="174"/>
      <c r="G16" s="174"/>
      <c r="H16" s="174"/>
      <c r="I16" s="174"/>
      <c r="J16" s="174"/>
      <c r="K16" s="174"/>
      <c r="L16" s="174"/>
      <c r="M16" s="171"/>
      <c r="N16" s="171"/>
      <c r="O16" s="171"/>
      <c r="P16" s="171"/>
      <c r="Q16" s="171"/>
      <c r="R16" s="171"/>
      <c r="S16" s="171"/>
      <c r="T16" s="171"/>
      <c r="U16" s="171"/>
      <c r="V16" s="171"/>
      <c r="W16" s="171"/>
      <c r="X16" s="171"/>
      <c r="Y16" s="171"/>
      <c r="Z16" s="171"/>
      <c r="AA16" s="171"/>
      <c r="AB16" s="171"/>
      <c r="AC16" s="171"/>
      <c r="AD16" s="171"/>
      <c r="AE16" s="171"/>
      <c r="AF16" s="171"/>
      <c r="AG16" s="171"/>
      <c r="AH16" s="171"/>
      <c r="AI16" s="171"/>
      <c r="AJ16" s="171"/>
      <c r="AK16" s="171"/>
      <c r="AL16" s="171"/>
      <c r="AM16" s="171"/>
      <c r="AN16" s="171"/>
      <c r="AO16" s="171"/>
      <c r="AP16" s="171"/>
      <c r="AQ16" s="171"/>
      <c r="AR16" s="171"/>
      <c r="AS16" s="171"/>
      <c r="AT16" s="171"/>
    </row>
    <row r="17" spans="1:46" s="162" customFormat="1" ht="12.75">
      <c r="A17" s="174"/>
      <c r="B17" s="174"/>
      <c r="C17" s="174"/>
      <c r="D17" s="174"/>
      <c r="E17" s="174"/>
      <c r="F17" s="174"/>
      <c r="G17" s="174"/>
      <c r="H17" s="174"/>
      <c r="I17" s="174"/>
      <c r="J17" s="174"/>
      <c r="K17" s="174"/>
      <c r="L17" s="174"/>
      <c r="M17" s="171"/>
      <c r="N17" s="171"/>
      <c r="O17" s="171"/>
      <c r="P17" s="171"/>
      <c r="Q17" s="171"/>
      <c r="R17" s="171"/>
      <c r="S17" s="171"/>
      <c r="T17" s="171"/>
      <c r="U17" s="171"/>
      <c r="V17" s="171"/>
      <c r="W17" s="171"/>
      <c r="X17" s="171"/>
      <c r="Y17" s="171"/>
      <c r="Z17" s="171"/>
      <c r="AA17" s="171"/>
      <c r="AB17" s="171"/>
      <c r="AC17" s="171"/>
      <c r="AD17" s="171"/>
      <c r="AE17" s="171"/>
      <c r="AF17" s="171"/>
      <c r="AG17" s="171"/>
      <c r="AH17" s="171"/>
      <c r="AI17" s="171"/>
      <c r="AJ17" s="171"/>
      <c r="AK17" s="171"/>
      <c r="AL17" s="171"/>
      <c r="AM17" s="171"/>
      <c r="AN17" s="171"/>
      <c r="AO17" s="171"/>
      <c r="AP17" s="171"/>
      <c r="AQ17" s="171"/>
      <c r="AR17" s="171"/>
      <c r="AS17" s="171"/>
      <c r="AT17" s="171"/>
    </row>
    <row r="18" spans="1:46" s="162" customFormat="1" ht="12.75">
      <c r="A18" s="163" t="s">
        <v>478</v>
      </c>
      <c r="B18" s="163"/>
      <c r="C18" s="163"/>
      <c r="D18" s="163"/>
      <c r="E18" s="163"/>
      <c r="F18" s="163"/>
      <c r="G18" s="163"/>
      <c r="H18" s="163"/>
      <c r="I18" s="163"/>
      <c r="J18" s="163"/>
      <c r="K18" s="163"/>
      <c r="L18" s="163"/>
      <c r="M18" s="171"/>
      <c r="N18" s="171"/>
      <c r="O18" s="171"/>
      <c r="P18" s="171"/>
      <c r="Q18" s="171"/>
      <c r="R18" s="171"/>
      <c r="S18" s="171"/>
      <c r="T18" s="171"/>
      <c r="U18" s="171"/>
      <c r="V18" s="171"/>
      <c r="W18" s="171"/>
      <c r="X18" s="171"/>
      <c r="Y18" s="171"/>
      <c r="Z18" s="171"/>
      <c r="AA18" s="171"/>
      <c r="AB18" s="171"/>
      <c r="AC18" s="171"/>
      <c r="AD18" s="171"/>
      <c r="AE18" s="171"/>
      <c r="AF18" s="171"/>
      <c r="AG18" s="171"/>
      <c r="AH18" s="171"/>
      <c r="AI18" s="171"/>
      <c r="AJ18" s="171"/>
      <c r="AK18" s="171"/>
      <c r="AL18" s="171"/>
      <c r="AM18" s="171"/>
      <c r="AN18" s="171"/>
      <c r="AO18" s="171"/>
      <c r="AP18" s="171"/>
      <c r="AQ18" s="171"/>
      <c r="AR18" s="171"/>
      <c r="AS18" s="171"/>
      <c r="AT18" s="171"/>
    </row>
    <row r="19" spans="1:46" s="162" customFormat="1" ht="12.75">
      <c r="A19" s="163"/>
      <c r="B19" s="163"/>
      <c r="C19" s="163"/>
      <c r="D19" s="163"/>
      <c r="E19" s="163"/>
      <c r="F19" s="163"/>
      <c r="G19" s="163"/>
      <c r="H19" s="163"/>
      <c r="I19" s="163"/>
      <c r="J19" s="163"/>
      <c r="K19" s="163"/>
      <c r="L19" s="163"/>
      <c r="M19" s="171"/>
      <c r="N19" s="171"/>
      <c r="O19" s="171"/>
      <c r="P19" s="171"/>
      <c r="Q19" s="171"/>
      <c r="R19" s="171"/>
      <c r="S19" s="171"/>
      <c r="T19" s="171"/>
      <c r="U19" s="171"/>
      <c r="V19" s="171"/>
      <c r="W19" s="171"/>
      <c r="X19" s="171"/>
      <c r="Y19" s="171"/>
      <c r="Z19" s="171"/>
      <c r="AA19" s="171"/>
      <c r="AB19" s="171"/>
      <c r="AC19" s="171"/>
      <c r="AD19" s="171"/>
      <c r="AE19" s="171"/>
      <c r="AF19" s="171"/>
      <c r="AG19" s="171"/>
      <c r="AH19" s="171"/>
      <c r="AI19" s="171"/>
      <c r="AJ19" s="171"/>
      <c r="AK19" s="171"/>
      <c r="AL19" s="171"/>
      <c r="AM19" s="171"/>
      <c r="AN19" s="171"/>
      <c r="AO19" s="171"/>
      <c r="AP19" s="171"/>
      <c r="AQ19" s="171"/>
      <c r="AR19" s="171"/>
      <c r="AS19" s="171"/>
      <c r="AT19" s="171"/>
    </row>
    <row r="20" spans="1:46" s="162" customFormat="1" ht="12.75">
      <c r="A20" s="163"/>
      <c r="B20" s="163"/>
      <c r="C20" s="163"/>
      <c r="D20" s="163"/>
      <c r="E20" s="163"/>
      <c r="F20" s="163"/>
      <c r="G20" s="163"/>
      <c r="H20" s="163"/>
      <c r="I20" s="163"/>
      <c r="J20" s="163"/>
      <c r="K20" s="163"/>
      <c r="L20" s="163"/>
      <c r="M20" s="171"/>
      <c r="N20" s="171"/>
      <c r="O20" s="171"/>
      <c r="P20" s="171"/>
      <c r="Q20" s="171"/>
      <c r="R20" s="171"/>
      <c r="S20" s="171"/>
      <c r="T20" s="171"/>
      <c r="U20" s="171"/>
      <c r="V20" s="171"/>
      <c r="W20" s="171"/>
      <c r="X20" s="171"/>
      <c r="Y20" s="171"/>
      <c r="Z20" s="171"/>
      <c r="AA20" s="171"/>
      <c r="AB20" s="171"/>
      <c r="AC20" s="171"/>
      <c r="AD20" s="171"/>
      <c r="AE20" s="171"/>
      <c r="AF20" s="171"/>
      <c r="AG20" s="171"/>
      <c r="AH20" s="171"/>
      <c r="AI20" s="171"/>
      <c r="AJ20" s="171"/>
      <c r="AK20" s="171"/>
      <c r="AL20" s="171"/>
      <c r="AM20" s="171"/>
      <c r="AN20" s="171"/>
      <c r="AO20" s="171"/>
      <c r="AP20" s="171"/>
      <c r="AQ20" s="171"/>
      <c r="AR20" s="171"/>
      <c r="AS20" s="171"/>
      <c r="AT20" s="171"/>
    </row>
    <row r="21" spans="1:46" s="162" customFormat="1" ht="12.75">
      <c r="A21" s="163"/>
      <c r="B21" s="163"/>
      <c r="C21" s="163"/>
      <c r="D21" s="163"/>
      <c r="E21" s="163"/>
      <c r="F21" s="163"/>
      <c r="G21" s="163"/>
      <c r="H21" s="163"/>
      <c r="I21" s="163"/>
      <c r="J21" s="163"/>
      <c r="K21" s="163"/>
      <c r="L21" s="163"/>
      <c r="M21" s="171"/>
      <c r="N21" s="171"/>
      <c r="O21" s="171"/>
      <c r="P21" s="171"/>
      <c r="Q21" s="171"/>
      <c r="R21" s="171"/>
      <c r="S21" s="171"/>
      <c r="T21" s="171"/>
      <c r="U21" s="171"/>
      <c r="V21" s="171"/>
      <c r="W21" s="171"/>
      <c r="X21" s="171"/>
      <c r="Y21" s="171"/>
      <c r="Z21" s="171"/>
      <c r="AA21" s="171"/>
      <c r="AB21" s="171"/>
      <c r="AC21" s="171"/>
      <c r="AD21" s="171"/>
      <c r="AE21" s="171"/>
      <c r="AF21" s="171"/>
      <c r="AG21" s="171"/>
      <c r="AH21" s="171"/>
      <c r="AI21" s="171"/>
      <c r="AJ21" s="171"/>
      <c r="AK21" s="171"/>
      <c r="AL21" s="171"/>
      <c r="AM21" s="171"/>
      <c r="AN21" s="171"/>
      <c r="AO21" s="171"/>
      <c r="AP21" s="171"/>
      <c r="AQ21" s="171"/>
      <c r="AR21" s="171"/>
      <c r="AS21" s="171"/>
      <c r="AT21" s="171"/>
    </row>
    <row r="22" spans="1:46" s="162" customFormat="1" ht="12.75">
      <c r="A22" s="163"/>
      <c r="B22" s="163"/>
      <c r="C22" s="163"/>
      <c r="D22" s="163"/>
      <c r="E22" s="163"/>
      <c r="F22" s="163"/>
      <c r="G22" s="163"/>
      <c r="H22" s="163"/>
      <c r="I22" s="163"/>
      <c r="J22" s="163"/>
      <c r="K22" s="163"/>
      <c r="L22" s="163"/>
      <c r="M22" s="171"/>
      <c r="N22" s="171"/>
      <c r="O22" s="171"/>
      <c r="P22" s="171"/>
      <c r="Q22" s="171"/>
      <c r="R22" s="171"/>
      <c r="S22" s="171"/>
      <c r="T22" s="171"/>
      <c r="U22" s="171"/>
      <c r="V22" s="171"/>
      <c r="W22" s="171"/>
      <c r="X22" s="171"/>
      <c r="Y22" s="171"/>
      <c r="Z22" s="171"/>
      <c r="AA22" s="171"/>
      <c r="AB22" s="171"/>
      <c r="AC22" s="171"/>
      <c r="AD22" s="171"/>
      <c r="AE22" s="171"/>
      <c r="AF22" s="171"/>
      <c r="AG22" s="171"/>
      <c r="AH22" s="171"/>
      <c r="AI22" s="171"/>
      <c r="AJ22" s="171"/>
      <c r="AK22" s="171"/>
      <c r="AL22" s="171"/>
      <c r="AM22" s="171"/>
      <c r="AN22" s="171"/>
      <c r="AO22" s="171"/>
      <c r="AP22" s="171"/>
      <c r="AQ22" s="171"/>
      <c r="AR22" s="171"/>
      <c r="AS22" s="171"/>
      <c r="AT22" s="171"/>
    </row>
    <row r="23" spans="1:46" s="162" customFormat="1" ht="12.75">
      <c r="A23" s="163"/>
      <c r="B23" s="163"/>
      <c r="C23" s="163"/>
      <c r="D23" s="163"/>
      <c r="E23" s="163"/>
      <c r="F23" s="163"/>
      <c r="G23" s="163"/>
      <c r="H23" s="163"/>
      <c r="I23" s="163"/>
      <c r="J23" s="163"/>
      <c r="K23" s="163"/>
      <c r="L23" s="163"/>
      <c r="M23" s="171"/>
      <c r="N23" s="171"/>
      <c r="O23" s="171"/>
      <c r="P23" s="171"/>
      <c r="Q23" s="171"/>
      <c r="R23" s="171"/>
      <c r="S23" s="171"/>
      <c r="T23" s="171"/>
      <c r="U23" s="171"/>
      <c r="V23" s="171"/>
      <c r="W23" s="171"/>
      <c r="X23" s="171"/>
      <c r="Y23" s="171"/>
      <c r="Z23" s="171"/>
      <c r="AA23" s="171"/>
      <c r="AB23" s="171"/>
      <c r="AC23" s="171"/>
      <c r="AD23" s="171"/>
      <c r="AE23" s="171"/>
      <c r="AF23" s="171"/>
      <c r="AG23" s="171"/>
      <c r="AH23" s="171"/>
      <c r="AI23" s="171"/>
      <c r="AJ23" s="171"/>
      <c r="AK23" s="171"/>
      <c r="AL23" s="171"/>
      <c r="AM23" s="171"/>
      <c r="AN23" s="171"/>
      <c r="AO23" s="171"/>
      <c r="AP23" s="171"/>
      <c r="AQ23" s="171"/>
      <c r="AR23" s="171"/>
      <c r="AS23" s="171"/>
      <c r="AT23" s="171"/>
    </row>
    <row r="24" spans="1:46" s="162" customFormat="1" ht="16.5">
      <c r="A24" s="175" t="s">
        <v>485</v>
      </c>
      <c r="B24" s="175"/>
      <c r="C24" s="175"/>
      <c r="D24" s="175"/>
      <c r="E24" s="175"/>
      <c r="F24" s="175"/>
      <c r="G24" s="175"/>
      <c r="H24" s="175"/>
      <c r="I24" s="175"/>
      <c r="J24" s="175"/>
      <c r="K24" s="175"/>
      <c r="L24" s="175"/>
      <c r="M24" s="171"/>
      <c r="N24" s="171"/>
      <c r="O24" s="171"/>
      <c r="P24" s="171"/>
      <c r="Q24" s="171"/>
      <c r="R24" s="171"/>
      <c r="S24" s="171"/>
      <c r="T24" s="171"/>
      <c r="U24" s="171"/>
      <c r="V24" s="171"/>
      <c r="W24" s="171"/>
      <c r="X24" s="171"/>
      <c r="Y24" s="171"/>
      <c r="Z24" s="171"/>
      <c r="AA24" s="171"/>
      <c r="AB24" s="171"/>
      <c r="AC24" s="171"/>
      <c r="AD24" s="171"/>
      <c r="AE24" s="171"/>
      <c r="AF24" s="171"/>
      <c r="AG24" s="171"/>
      <c r="AH24" s="171"/>
      <c r="AI24" s="171"/>
      <c r="AJ24" s="171"/>
      <c r="AK24" s="171"/>
      <c r="AL24" s="171"/>
      <c r="AM24" s="171"/>
      <c r="AN24" s="171"/>
      <c r="AO24" s="171"/>
      <c r="AP24" s="171"/>
      <c r="AQ24" s="171"/>
      <c r="AR24" s="171"/>
      <c r="AS24" s="171"/>
      <c r="AT24" s="171"/>
    </row>
    <row r="25" spans="1:46" s="162" customFormat="1" ht="18">
      <c r="A25" s="174"/>
      <c r="B25" s="176"/>
      <c r="C25" s="176"/>
      <c r="D25" s="176"/>
      <c r="E25" s="176"/>
      <c r="F25" s="176"/>
      <c r="G25" s="176"/>
      <c r="H25" s="176"/>
      <c r="I25" s="176"/>
      <c r="J25" s="176"/>
      <c r="K25" s="176"/>
      <c r="L25" s="176"/>
      <c r="M25" s="171"/>
      <c r="N25" s="171"/>
      <c r="O25" s="171"/>
      <c r="P25" s="171"/>
      <c r="Q25" s="171"/>
      <c r="R25" s="171"/>
      <c r="S25" s="171"/>
      <c r="T25" s="171"/>
      <c r="U25" s="171"/>
      <c r="V25" s="171"/>
      <c r="W25" s="171"/>
      <c r="X25" s="171"/>
      <c r="Y25" s="171"/>
      <c r="Z25" s="171"/>
      <c r="AA25" s="171"/>
      <c r="AB25" s="171"/>
      <c r="AC25" s="171"/>
      <c r="AD25" s="171"/>
      <c r="AE25" s="171"/>
      <c r="AF25" s="171"/>
      <c r="AG25" s="171"/>
      <c r="AH25" s="171"/>
      <c r="AI25" s="171"/>
      <c r="AJ25" s="171"/>
      <c r="AK25" s="171"/>
      <c r="AL25" s="171"/>
      <c r="AM25" s="171"/>
      <c r="AN25" s="171"/>
      <c r="AO25" s="171"/>
      <c r="AP25" s="171"/>
      <c r="AQ25" s="171"/>
      <c r="AR25" s="171"/>
      <c r="AS25" s="171"/>
      <c r="AT25" s="171"/>
    </row>
    <row r="26" spans="1:46" s="162" customFormat="1" ht="18">
      <c r="A26" s="174"/>
      <c r="B26" s="176"/>
      <c r="C26" s="176"/>
      <c r="D26" s="176"/>
      <c r="E26" s="176"/>
      <c r="F26" s="176"/>
      <c r="G26" s="176"/>
      <c r="H26" s="176"/>
      <c r="I26" s="176"/>
      <c r="J26" s="176"/>
      <c r="K26" s="176"/>
      <c r="L26" s="176"/>
      <c r="M26" s="171"/>
      <c r="N26" s="171"/>
      <c r="O26" s="171"/>
      <c r="P26" s="171"/>
      <c r="Q26" s="171"/>
      <c r="R26" s="171"/>
      <c r="S26" s="171"/>
      <c r="T26" s="171"/>
      <c r="U26" s="171"/>
      <c r="V26" s="171"/>
      <c r="W26" s="171"/>
      <c r="X26" s="171"/>
      <c r="Y26" s="171"/>
      <c r="Z26" s="171"/>
      <c r="AA26" s="171"/>
      <c r="AB26" s="171"/>
      <c r="AC26" s="171"/>
      <c r="AD26" s="171"/>
      <c r="AE26" s="171"/>
      <c r="AF26" s="171"/>
      <c r="AG26" s="171"/>
      <c r="AH26" s="171"/>
      <c r="AI26" s="171"/>
      <c r="AJ26" s="171"/>
      <c r="AK26" s="171"/>
      <c r="AL26" s="171"/>
      <c r="AM26" s="171"/>
      <c r="AN26" s="171"/>
      <c r="AO26" s="171"/>
      <c r="AP26" s="171"/>
      <c r="AQ26" s="171"/>
      <c r="AR26" s="171"/>
      <c r="AS26" s="171"/>
      <c r="AT26" s="171"/>
    </row>
    <row r="27" spans="1:46" s="162" customFormat="1" ht="12.75">
      <c r="A27" s="174"/>
      <c r="B27" s="177" t="s">
        <v>486</v>
      </c>
      <c r="C27" s="178"/>
      <c r="D27" s="178"/>
      <c r="E27" s="178"/>
      <c r="F27" s="178"/>
      <c r="G27" s="178"/>
      <c r="H27" s="178"/>
      <c r="I27" s="178"/>
      <c r="J27" s="178"/>
      <c r="K27" s="178"/>
      <c r="L27" s="178"/>
      <c r="M27" s="171"/>
      <c r="N27" s="171"/>
      <c r="O27" s="171"/>
      <c r="P27" s="171"/>
      <c r="Q27" s="171"/>
      <c r="R27" s="171"/>
      <c r="S27" s="171"/>
      <c r="T27" s="171"/>
      <c r="U27" s="171"/>
      <c r="V27" s="171"/>
      <c r="W27" s="171"/>
      <c r="X27" s="171"/>
      <c r="Y27" s="171"/>
      <c r="Z27" s="171"/>
      <c r="AA27" s="171"/>
      <c r="AB27" s="171"/>
      <c r="AC27" s="171"/>
      <c r="AD27" s="171"/>
      <c r="AE27" s="171"/>
      <c r="AF27" s="171"/>
      <c r="AG27" s="171"/>
      <c r="AH27" s="171"/>
      <c r="AI27" s="171"/>
      <c r="AJ27" s="171"/>
      <c r="AK27" s="171"/>
      <c r="AL27" s="171"/>
      <c r="AM27" s="171"/>
      <c r="AN27" s="171"/>
      <c r="AO27" s="171"/>
      <c r="AP27" s="171"/>
      <c r="AQ27" s="171"/>
      <c r="AR27" s="171"/>
      <c r="AS27" s="171"/>
      <c r="AT27" s="171"/>
    </row>
    <row r="28" spans="1:46" s="162" customFormat="1" ht="12.75">
      <c r="A28" s="174"/>
      <c r="B28" s="174"/>
      <c r="C28" s="174"/>
      <c r="D28" s="174"/>
      <c r="E28" s="174"/>
      <c r="F28" s="174"/>
      <c r="G28" s="174"/>
      <c r="H28" s="174"/>
      <c r="I28" s="174"/>
      <c r="J28" s="174"/>
      <c r="K28" s="174"/>
      <c r="L28" s="174"/>
      <c r="M28" s="171"/>
      <c r="N28" s="171"/>
      <c r="O28" s="171"/>
      <c r="P28" s="171"/>
      <c r="Q28" s="171"/>
      <c r="R28" s="171"/>
      <c r="S28" s="171"/>
      <c r="T28" s="171"/>
      <c r="U28" s="171"/>
      <c r="V28" s="171"/>
      <c r="W28" s="171"/>
      <c r="X28" s="171"/>
      <c r="Y28" s="171"/>
      <c r="Z28" s="171"/>
      <c r="AA28" s="171"/>
      <c r="AB28" s="171"/>
      <c r="AC28" s="171"/>
      <c r="AD28" s="171"/>
      <c r="AE28" s="171"/>
      <c r="AF28" s="171"/>
      <c r="AG28" s="171"/>
      <c r="AH28" s="171"/>
      <c r="AI28" s="171"/>
      <c r="AJ28" s="171"/>
      <c r="AK28" s="171"/>
      <c r="AL28" s="171"/>
      <c r="AM28" s="171"/>
      <c r="AN28" s="171"/>
      <c r="AO28" s="171"/>
      <c r="AP28" s="171"/>
      <c r="AQ28" s="171"/>
      <c r="AR28" s="171"/>
      <c r="AS28" s="171"/>
      <c r="AT28" s="171"/>
    </row>
    <row r="29" spans="1:46" s="162" customFormat="1" ht="18">
      <c r="A29" s="174"/>
      <c r="B29" s="164" t="s">
        <v>487</v>
      </c>
      <c r="C29" s="165"/>
      <c r="D29" s="165"/>
      <c r="E29" s="165"/>
      <c r="F29" s="165"/>
      <c r="G29" s="165"/>
      <c r="H29" s="165"/>
      <c r="I29" s="165"/>
      <c r="J29" s="165"/>
      <c r="K29" s="165"/>
      <c r="L29" s="165"/>
      <c r="M29" s="171"/>
      <c r="N29" s="171"/>
      <c r="O29" s="171"/>
      <c r="P29" s="171"/>
      <c r="Q29" s="171"/>
      <c r="R29" s="171"/>
      <c r="S29" s="171"/>
      <c r="T29" s="171"/>
      <c r="U29" s="171"/>
      <c r="V29" s="171"/>
      <c r="W29" s="171"/>
      <c r="X29" s="171"/>
      <c r="Y29" s="171"/>
      <c r="Z29" s="171"/>
      <c r="AA29" s="171"/>
      <c r="AB29" s="171"/>
      <c r="AC29" s="171"/>
      <c r="AD29" s="171"/>
      <c r="AE29" s="171"/>
      <c r="AF29" s="171"/>
      <c r="AG29" s="171"/>
      <c r="AH29" s="171"/>
      <c r="AI29" s="171"/>
      <c r="AJ29" s="171"/>
      <c r="AK29" s="171"/>
      <c r="AL29" s="171"/>
      <c r="AM29" s="171"/>
      <c r="AN29" s="171"/>
      <c r="AO29" s="171"/>
      <c r="AP29" s="171"/>
      <c r="AQ29" s="171"/>
      <c r="AR29" s="171"/>
      <c r="AS29" s="171"/>
      <c r="AT29" s="171"/>
    </row>
    <row r="30" spans="1:46" s="162" customFormat="1" ht="12.75">
      <c r="A30" s="174"/>
      <c r="B30" s="174"/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71"/>
      <c r="N30" s="171"/>
      <c r="O30" s="171"/>
      <c r="P30" s="171"/>
      <c r="Q30" s="171"/>
      <c r="R30" s="171"/>
      <c r="S30" s="171"/>
      <c r="T30" s="171"/>
      <c r="U30" s="171"/>
      <c r="V30" s="171"/>
      <c r="W30" s="171"/>
      <c r="X30" s="171"/>
      <c r="Y30" s="171"/>
      <c r="Z30" s="171"/>
      <c r="AA30" s="171"/>
      <c r="AB30" s="171"/>
      <c r="AC30" s="171"/>
      <c r="AD30" s="171"/>
      <c r="AE30" s="171"/>
      <c r="AF30" s="171"/>
      <c r="AG30" s="171"/>
      <c r="AH30" s="171"/>
      <c r="AI30" s="171"/>
      <c r="AJ30" s="171"/>
      <c r="AK30" s="171"/>
      <c r="AL30" s="171"/>
      <c r="AM30" s="171"/>
      <c r="AN30" s="171"/>
      <c r="AO30" s="171"/>
      <c r="AP30" s="171"/>
      <c r="AQ30" s="171"/>
      <c r="AR30" s="171"/>
      <c r="AS30" s="171"/>
      <c r="AT30" s="171"/>
    </row>
    <row r="31" spans="1:46" s="162" customFormat="1" ht="12.75">
      <c r="A31" s="174"/>
      <c r="B31" s="179"/>
      <c r="C31" s="179"/>
      <c r="D31" s="179"/>
      <c r="E31" s="179"/>
      <c r="F31" s="179"/>
      <c r="G31" s="179"/>
      <c r="H31" s="179"/>
      <c r="I31" s="179"/>
      <c r="J31" s="179"/>
      <c r="K31" s="179"/>
      <c r="L31" s="179"/>
      <c r="M31" s="171"/>
      <c r="N31" s="171"/>
      <c r="O31" s="171"/>
      <c r="P31" s="171"/>
      <c r="Q31" s="171"/>
      <c r="R31" s="171"/>
      <c r="S31" s="171"/>
      <c r="T31" s="171"/>
      <c r="U31" s="171"/>
      <c r="V31" s="171"/>
      <c r="W31" s="171"/>
      <c r="X31" s="171"/>
      <c r="Y31" s="171"/>
      <c r="Z31" s="171"/>
      <c r="AA31" s="171"/>
      <c r="AB31" s="171"/>
      <c r="AC31" s="171"/>
      <c r="AD31" s="171"/>
      <c r="AE31" s="171"/>
      <c r="AF31" s="171"/>
      <c r="AG31" s="171"/>
      <c r="AH31" s="171"/>
      <c r="AI31" s="171"/>
      <c r="AJ31" s="171"/>
      <c r="AK31" s="171"/>
      <c r="AL31" s="171"/>
      <c r="AM31" s="171"/>
      <c r="AN31" s="171"/>
      <c r="AO31" s="171"/>
      <c r="AP31" s="171"/>
      <c r="AQ31" s="171"/>
      <c r="AR31" s="171"/>
      <c r="AS31" s="171"/>
      <c r="AT31" s="171"/>
    </row>
    <row r="32" spans="1:46" s="162" customFormat="1" ht="18">
      <c r="A32" s="174"/>
      <c r="B32" s="164" t="s">
        <v>488</v>
      </c>
      <c r="C32" s="165"/>
      <c r="D32" s="165"/>
      <c r="E32" s="165"/>
      <c r="F32" s="165"/>
      <c r="G32" s="165"/>
      <c r="H32" s="165"/>
      <c r="I32" s="165"/>
      <c r="J32" s="165"/>
      <c r="K32" s="165"/>
      <c r="L32" s="165"/>
      <c r="M32" s="171"/>
      <c r="N32" s="171"/>
      <c r="O32" s="171"/>
      <c r="P32" s="171"/>
      <c r="Q32" s="171"/>
      <c r="R32" s="171"/>
      <c r="S32" s="171"/>
      <c r="T32" s="171"/>
      <c r="U32" s="171"/>
      <c r="V32" s="171"/>
      <c r="W32" s="171"/>
      <c r="X32" s="171"/>
      <c r="Y32" s="171"/>
      <c r="Z32" s="171"/>
      <c r="AA32" s="171"/>
      <c r="AB32" s="171"/>
      <c r="AC32" s="171"/>
      <c r="AD32" s="171"/>
      <c r="AE32" s="171"/>
      <c r="AF32" s="171"/>
      <c r="AG32" s="171"/>
      <c r="AH32" s="171"/>
      <c r="AI32" s="171"/>
      <c r="AJ32" s="171"/>
      <c r="AK32" s="171"/>
      <c r="AL32" s="171"/>
      <c r="AM32" s="171"/>
      <c r="AN32" s="171"/>
      <c r="AO32" s="171"/>
      <c r="AP32" s="171"/>
      <c r="AQ32" s="171"/>
      <c r="AR32" s="171"/>
      <c r="AS32" s="171"/>
      <c r="AT32" s="171"/>
    </row>
    <row r="33" spans="1:46" s="162" customFormat="1" ht="12.75">
      <c r="A33" s="174"/>
      <c r="B33" s="174"/>
      <c r="C33" s="174"/>
      <c r="D33" s="174"/>
      <c r="E33" s="174"/>
      <c r="F33" s="174"/>
      <c r="G33" s="174"/>
      <c r="H33" s="174"/>
      <c r="I33" s="174"/>
      <c r="J33" s="174"/>
      <c r="K33" s="174"/>
      <c r="L33" s="174"/>
      <c r="M33" s="171"/>
      <c r="N33" s="171"/>
      <c r="O33" s="171"/>
      <c r="P33" s="171"/>
      <c r="Q33" s="171"/>
      <c r="R33" s="171"/>
      <c r="S33" s="171"/>
      <c r="T33" s="171"/>
      <c r="U33" s="171"/>
      <c r="V33" s="171"/>
      <c r="W33" s="171"/>
      <c r="X33" s="171"/>
      <c r="Y33" s="171"/>
      <c r="Z33" s="171"/>
      <c r="AA33" s="171"/>
      <c r="AB33" s="171"/>
      <c r="AC33" s="171"/>
      <c r="AD33" s="171"/>
      <c r="AE33" s="171"/>
      <c r="AF33" s="171"/>
      <c r="AG33" s="171"/>
      <c r="AH33" s="171"/>
      <c r="AI33" s="171"/>
      <c r="AJ33" s="171"/>
      <c r="AK33" s="171"/>
      <c r="AL33" s="171"/>
      <c r="AM33" s="171"/>
      <c r="AN33" s="171"/>
      <c r="AO33" s="171"/>
      <c r="AP33" s="171"/>
      <c r="AQ33" s="171"/>
      <c r="AR33" s="171"/>
      <c r="AS33" s="171"/>
      <c r="AT33" s="171"/>
    </row>
    <row r="34" spans="1:46" s="162" customFormat="1" ht="12.75">
      <c r="A34" s="174"/>
      <c r="B34" s="174"/>
      <c r="C34" s="174"/>
      <c r="D34" s="174"/>
      <c r="E34" s="174"/>
      <c r="F34" s="174"/>
      <c r="G34" s="174"/>
      <c r="H34" s="174"/>
      <c r="I34" s="174"/>
      <c r="J34" s="174"/>
      <c r="K34" s="174"/>
      <c r="L34" s="174"/>
      <c r="M34" s="171"/>
      <c r="N34" s="171"/>
      <c r="O34" s="171"/>
      <c r="P34" s="171"/>
      <c r="Q34" s="171"/>
      <c r="R34" s="171"/>
      <c r="S34" s="171"/>
      <c r="T34" s="171"/>
      <c r="U34" s="171"/>
      <c r="V34" s="171"/>
      <c r="W34" s="171"/>
      <c r="X34" s="171"/>
      <c r="Y34" s="171"/>
      <c r="Z34" s="171"/>
      <c r="AA34" s="171"/>
      <c r="AB34" s="171"/>
      <c r="AC34" s="171"/>
      <c r="AD34" s="171"/>
      <c r="AE34" s="171"/>
      <c r="AF34" s="171"/>
      <c r="AG34" s="171"/>
      <c r="AH34" s="171"/>
      <c r="AI34" s="171"/>
      <c r="AJ34" s="171"/>
      <c r="AK34" s="171"/>
      <c r="AL34" s="171"/>
      <c r="AM34" s="171"/>
      <c r="AN34" s="171"/>
      <c r="AO34" s="171"/>
      <c r="AP34" s="171"/>
      <c r="AQ34" s="171"/>
      <c r="AR34" s="171"/>
      <c r="AS34" s="171"/>
      <c r="AT34" s="171"/>
    </row>
    <row r="35" spans="1:46" s="162" customFormat="1" ht="12.75">
      <c r="A35" s="174"/>
      <c r="B35" s="174"/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M35" s="171"/>
      <c r="N35" s="171"/>
      <c r="O35" s="171"/>
      <c r="P35" s="171"/>
      <c r="Q35" s="171"/>
      <c r="R35" s="171"/>
      <c r="S35" s="171"/>
      <c r="T35" s="171"/>
      <c r="U35" s="171"/>
      <c r="V35" s="171"/>
      <c r="W35" s="171"/>
      <c r="X35" s="171"/>
      <c r="Y35" s="171"/>
      <c r="Z35" s="171"/>
      <c r="AA35" s="171"/>
      <c r="AB35" s="171"/>
      <c r="AC35" s="171"/>
      <c r="AD35" s="171"/>
      <c r="AE35" s="171"/>
      <c r="AF35" s="171"/>
      <c r="AG35" s="171"/>
      <c r="AH35" s="171"/>
      <c r="AI35" s="171"/>
      <c r="AJ35" s="171"/>
      <c r="AK35" s="171"/>
      <c r="AL35" s="171"/>
      <c r="AM35" s="171"/>
      <c r="AN35" s="171"/>
      <c r="AO35" s="171"/>
      <c r="AP35" s="171"/>
      <c r="AQ35" s="171"/>
      <c r="AR35" s="171"/>
      <c r="AS35" s="171"/>
      <c r="AT35" s="171"/>
    </row>
    <row r="36" spans="1:46" s="162" customFormat="1" ht="12.75">
      <c r="A36" s="174"/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171"/>
      <c r="N36" s="171"/>
      <c r="O36" s="171"/>
      <c r="P36" s="171"/>
      <c r="Q36" s="171"/>
      <c r="R36" s="171"/>
      <c r="S36" s="171"/>
      <c r="T36" s="171"/>
      <c r="U36" s="171"/>
      <c r="V36" s="171"/>
      <c r="W36" s="171"/>
      <c r="X36" s="171"/>
      <c r="Y36" s="171"/>
      <c r="Z36" s="171"/>
      <c r="AA36" s="171"/>
      <c r="AB36" s="171"/>
      <c r="AC36" s="171"/>
      <c r="AD36" s="171"/>
      <c r="AE36" s="171"/>
      <c r="AF36" s="171"/>
      <c r="AG36" s="171"/>
      <c r="AH36" s="171"/>
      <c r="AI36" s="171"/>
      <c r="AJ36" s="171"/>
      <c r="AK36" s="171"/>
      <c r="AL36" s="171"/>
      <c r="AM36" s="171"/>
      <c r="AN36" s="171"/>
      <c r="AO36" s="171"/>
      <c r="AP36" s="171"/>
      <c r="AQ36" s="171"/>
      <c r="AR36" s="171"/>
      <c r="AS36" s="171"/>
      <c r="AT36" s="171"/>
    </row>
    <row r="37" spans="1:46" s="162" customFormat="1" ht="12.75">
      <c r="A37" s="174"/>
      <c r="B37" s="174"/>
      <c r="C37" s="174"/>
      <c r="D37" s="174"/>
      <c r="E37" s="174"/>
      <c r="F37" s="174"/>
      <c r="G37" s="174"/>
      <c r="H37" s="174"/>
      <c r="I37" s="174"/>
      <c r="J37" s="174"/>
      <c r="K37" s="174"/>
      <c r="L37" s="174"/>
      <c r="M37" s="171"/>
      <c r="N37" s="171"/>
      <c r="O37" s="171"/>
      <c r="P37" s="171"/>
      <c r="Q37" s="171"/>
      <c r="R37" s="171"/>
      <c r="S37" s="171"/>
      <c r="T37" s="171"/>
      <c r="U37" s="171"/>
      <c r="V37" s="171"/>
      <c r="W37" s="171"/>
      <c r="X37" s="171"/>
      <c r="Y37" s="171"/>
      <c r="Z37" s="171"/>
      <c r="AA37" s="171"/>
      <c r="AB37" s="171"/>
      <c r="AC37" s="171"/>
      <c r="AD37" s="171"/>
      <c r="AE37" s="171"/>
      <c r="AF37" s="171"/>
      <c r="AG37" s="171"/>
      <c r="AH37" s="171"/>
      <c r="AI37" s="171"/>
      <c r="AJ37" s="171"/>
      <c r="AK37" s="171"/>
      <c r="AL37" s="171"/>
      <c r="AM37" s="171"/>
      <c r="AN37" s="171"/>
      <c r="AO37" s="171"/>
      <c r="AP37" s="171"/>
      <c r="AQ37" s="171"/>
      <c r="AR37" s="171"/>
      <c r="AS37" s="171"/>
      <c r="AT37" s="171"/>
    </row>
    <row r="38" spans="1:46" s="162" customFormat="1" ht="12.75">
      <c r="A38" s="174"/>
      <c r="B38" s="174"/>
      <c r="C38" s="174"/>
      <c r="D38" s="174"/>
      <c r="E38" s="174"/>
      <c r="F38" s="174"/>
      <c r="G38" s="174"/>
      <c r="H38" s="174"/>
      <c r="I38" s="174"/>
      <c r="J38" s="174"/>
      <c r="K38" s="174"/>
      <c r="L38" s="174"/>
      <c r="M38" s="171"/>
      <c r="N38" s="171"/>
      <c r="O38" s="171"/>
      <c r="P38" s="171"/>
      <c r="Q38" s="171"/>
      <c r="R38" s="171"/>
      <c r="S38" s="171"/>
      <c r="T38" s="171"/>
      <c r="U38" s="171"/>
      <c r="V38" s="171"/>
      <c r="W38" s="171"/>
      <c r="X38" s="171"/>
      <c r="Y38" s="171"/>
      <c r="Z38" s="171"/>
      <c r="AA38" s="171"/>
      <c r="AB38" s="171"/>
      <c r="AC38" s="171"/>
      <c r="AD38" s="171"/>
      <c r="AE38" s="171"/>
      <c r="AF38" s="171"/>
      <c r="AG38" s="171"/>
      <c r="AH38" s="171"/>
      <c r="AI38" s="171"/>
      <c r="AJ38" s="171"/>
      <c r="AK38" s="171"/>
      <c r="AL38" s="171"/>
      <c r="AM38" s="171"/>
      <c r="AN38" s="171"/>
      <c r="AO38" s="171"/>
      <c r="AP38" s="171"/>
      <c r="AQ38" s="171"/>
      <c r="AR38" s="171"/>
      <c r="AS38" s="171"/>
      <c r="AT38" s="171"/>
    </row>
    <row r="39" spans="1:46" s="162" customFormat="1" ht="12.75">
      <c r="A39" s="174"/>
      <c r="B39" s="174"/>
      <c r="C39" s="174"/>
      <c r="D39" s="174"/>
      <c r="E39" s="174"/>
      <c r="F39" s="174"/>
      <c r="G39" s="174"/>
      <c r="H39" s="174"/>
      <c r="I39" s="174"/>
      <c r="J39" s="174"/>
      <c r="K39" s="174"/>
      <c r="L39" s="174"/>
      <c r="M39" s="171"/>
      <c r="N39" s="171"/>
      <c r="O39" s="171"/>
      <c r="P39" s="171"/>
      <c r="Q39" s="171"/>
      <c r="R39" s="171"/>
      <c r="S39" s="171"/>
      <c r="T39" s="171"/>
      <c r="U39" s="171"/>
      <c r="V39" s="171"/>
      <c r="W39" s="171"/>
      <c r="X39" s="171"/>
      <c r="Y39" s="171"/>
      <c r="Z39" s="171"/>
      <c r="AA39" s="171"/>
      <c r="AB39" s="171"/>
      <c r="AC39" s="171"/>
      <c r="AD39" s="171"/>
      <c r="AE39" s="171"/>
      <c r="AF39" s="171"/>
      <c r="AG39" s="171"/>
      <c r="AH39" s="171"/>
      <c r="AI39" s="171"/>
      <c r="AJ39" s="171"/>
      <c r="AK39" s="171"/>
      <c r="AL39" s="171"/>
      <c r="AM39" s="171"/>
      <c r="AN39" s="171"/>
      <c r="AO39" s="171"/>
      <c r="AP39" s="171"/>
      <c r="AQ39" s="171"/>
      <c r="AR39" s="171"/>
      <c r="AS39" s="171"/>
      <c r="AT39" s="171"/>
    </row>
    <row r="40" spans="1:46" s="162" customFormat="1" ht="12.75">
      <c r="A40" s="174"/>
      <c r="B40" s="174"/>
      <c r="C40" s="174"/>
      <c r="D40" s="174"/>
      <c r="E40" s="174"/>
      <c r="F40" s="174"/>
      <c r="G40" s="174"/>
      <c r="H40" s="174"/>
      <c r="I40" s="174"/>
      <c r="J40" s="174"/>
      <c r="K40" s="174"/>
      <c r="L40" s="174"/>
      <c r="M40" s="171"/>
      <c r="N40" s="171"/>
      <c r="O40" s="171"/>
      <c r="P40" s="171"/>
      <c r="Q40" s="171"/>
      <c r="R40" s="171"/>
      <c r="S40" s="171"/>
      <c r="T40" s="171"/>
      <c r="U40" s="171"/>
      <c r="V40" s="171"/>
      <c r="W40" s="171"/>
      <c r="X40" s="171"/>
      <c r="Y40" s="171"/>
      <c r="Z40" s="171"/>
      <c r="AA40" s="171"/>
      <c r="AB40" s="171"/>
      <c r="AC40" s="171"/>
      <c r="AD40" s="171"/>
      <c r="AE40" s="171"/>
      <c r="AF40" s="171"/>
      <c r="AG40" s="171"/>
      <c r="AH40" s="171"/>
      <c r="AI40" s="171"/>
      <c r="AJ40" s="171"/>
      <c r="AK40" s="171"/>
      <c r="AL40" s="171"/>
      <c r="AM40" s="171"/>
      <c r="AN40" s="171"/>
      <c r="AO40" s="171"/>
      <c r="AP40" s="171"/>
      <c r="AQ40" s="171"/>
      <c r="AR40" s="171"/>
      <c r="AS40" s="171"/>
      <c r="AT40" s="171"/>
    </row>
    <row r="41" spans="1:46" s="162" customFormat="1" ht="12.75">
      <c r="A41" s="174"/>
      <c r="B41" s="174"/>
      <c r="C41" s="174"/>
      <c r="D41" s="174"/>
      <c r="E41" s="174"/>
      <c r="F41" s="174"/>
      <c r="G41" s="174"/>
      <c r="H41" s="174"/>
      <c r="I41" s="174"/>
      <c r="J41" s="174"/>
      <c r="K41" s="174"/>
      <c r="L41" s="174"/>
      <c r="M41" s="171"/>
      <c r="N41" s="171"/>
      <c r="O41" s="171"/>
      <c r="P41" s="171"/>
      <c r="Q41" s="171"/>
      <c r="R41" s="171"/>
      <c r="S41" s="171"/>
      <c r="T41" s="171"/>
      <c r="U41" s="171"/>
      <c r="V41" s="171"/>
      <c r="W41" s="171"/>
      <c r="X41" s="171"/>
      <c r="Y41" s="171"/>
      <c r="Z41" s="171"/>
      <c r="AA41" s="171"/>
      <c r="AB41" s="171"/>
      <c r="AC41" s="171"/>
      <c r="AD41" s="171"/>
      <c r="AE41" s="171"/>
      <c r="AF41" s="171"/>
      <c r="AG41" s="171"/>
      <c r="AH41" s="171"/>
      <c r="AI41" s="171"/>
      <c r="AJ41" s="171"/>
      <c r="AK41" s="171"/>
      <c r="AL41" s="171"/>
      <c r="AM41" s="171"/>
      <c r="AN41" s="171"/>
      <c r="AO41" s="171"/>
      <c r="AP41" s="171"/>
      <c r="AQ41" s="171"/>
      <c r="AR41" s="171"/>
      <c r="AS41" s="171"/>
      <c r="AT41" s="171"/>
    </row>
    <row r="42" spans="1:46" s="162" customFormat="1" ht="12.75">
      <c r="A42" s="174"/>
      <c r="B42" s="174"/>
      <c r="C42" s="174"/>
      <c r="D42" s="174"/>
      <c r="E42" s="174"/>
      <c r="F42" s="174"/>
      <c r="G42" s="174"/>
      <c r="H42" s="174"/>
      <c r="I42" s="174"/>
      <c r="J42" s="174"/>
      <c r="K42" s="174"/>
      <c r="L42" s="174"/>
      <c r="M42" s="171"/>
      <c r="N42" s="171"/>
      <c r="O42" s="171"/>
      <c r="P42" s="171"/>
      <c r="Q42" s="171"/>
      <c r="R42" s="171"/>
      <c r="S42" s="171"/>
      <c r="T42" s="171"/>
      <c r="U42" s="171"/>
      <c r="V42" s="171"/>
      <c r="W42" s="171"/>
      <c r="X42" s="171"/>
      <c r="Y42" s="171"/>
      <c r="Z42" s="171"/>
      <c r="AA42" s="171"/>
      <c r="AB42" s="171"/>
      <c r="AC42" s="171"/>
      <c r="AD42" s="171"/>
      <c r="AE42" s="171"/>
      <c r="AF42" s="171"/>
      <c r="AG42" s="171"/>
      <c r="AH42" s="171"/>
      <c r="AI42" s="171"/>
      <c r="AJ42" s="171"/>
      <c r="AK42" s="171"/>
      <c r="AL42" s="171"/>
      <c r="AM42" s="171"/>
      <c r="AN42" s="171"/>
      <c r="AO42" s="171"/>
      <c r="AP42" s="171"/>
      <c r="AQ42" s="171"/>
      <c r="AR42" s="171"/>
      <c r="AS42" s="171"/>
      <c r="AT42" s="171"/>
    </row>
    <row r="43" spans="1:46" s="162" customFormat="1" ht="12.75">
      <c r="A43" s="174"/>
      <c r="B43" s="174"/>
      <c r="C43" s="174"/>
      <c r="D43" s="174"/>
      <c r="E43" s="174"/>
      <c r="F43" s="174"/>
      <c r="G43" s="174"/>
      <c r="H43" s="174"/>
      <c r="I43" s="174"/>
      <c r="J43" s="174"/>
      <c r="K43" s="174"/>
      <c r="L43" s="174"/>
      <c r="M43" s="171"/>
      <c r="N43" s="171"/>
      <c r="O43" s="171"/>
      <c r="P43" s="171"/>
      <c r="Q43" s="171"/>
      <c r="R43" s="171"/>
      <c r="S43" s="171"/>
      <c r="T43" s="171"/>
      <c r="U43" s="171"/>
      <c r="V43" s="171"/>
      <c r="W43" s="171"/>
      <c r="X43" s="171"/>
      <c r="Y43" s="171"/>
      <c r="Z43" s="171"/>
      <c r="AA43" s="171"/>
      <c r="AB43" s="171"/>
      <c r="AC43" s="171"/>
      <c r="AD43" s="171"/>
      <c r="AE43" s="171"/>
      <c r="AF43" s="171"/>
      <c r="AG43" s="171"/>
      <c r="AH43" s="171"/>
      <c r="AI43" s="171"/>
      <c r="AJ43" s="171"/>
      <c r="AK43" s="171"/>
      <c r="AL43" s="171"/>
      <c r="AM43" s="171"/>
      <c r="AN43" s="171"/>
      <c r="AO43" s="171"/>
      <c r="AP43" s="171"/>
      <c r="AQ43" s="171"/>
      <c r="AR43" s="171"/>
      <c r="AS43" s="171"/>
      <c r="AT43" s="171"/>
    </row>
    <row r="44" spans="1:46" s="162" customFormat="1" ht="12.75">
      <c r="A44" s="174"/>
      <c r="B44" s="174"/>
      <c r="C44" s="174"/>
      <c r="D44" s="174"/>
      <c r="E44" s="174"/>
      <c r="F44" s="174"/>
      <c r="G44" s="174"/>
      <c r="H44" s="174"/>
      <c r="I44" s="174"/>
      <c r="J44" s="174"/>
      <c r="K44" s="174"/>
      <c r="L44" s="174"/>
      <c r="M44" s="171"/>
      <c r="N44" s="171"/>
      <c r="O44" s="171"/>
      <c r="P44" s="171"/>
      <c r="Q44" s="171"/>
      <c r="R44" s="171"/>
      <c r="S44" s="171"/>
      <c r="T44" s="171"/>
      <c r="U44" s="171"/>
      <c r="V44" s="171"/>
      <c r="W44" s="171"/>
      <c r="X44" s="171"/>
      <c r="Y44" s="171"/>
      <c r="Z44" s="171"/>
      <c r="AA44" s="171"/>
      <c r="AB44" s="171"/>
      <c r="AC44" s="171"/>
      <c r="AD44" s="171"/>
      <c r="AE44" s="171"/>
      <c r="AF44" s="171"/>
      <c r="AG44" s="171"/>
      <c r="AH44" s="171"/>
      <c r="AI44" s="171"/>
      <c r="AJ44" s="171"/>
      <c r="AK44" s="171"/>
      <c r="AL44" s="171"/>
      <c r="AM44" s="171"/>
      <c r="AN44" s="171"/>
      <c r="AO44" s="171"/>
      <c r="AP44" s="171"/>
      <c r="AQ44" s="171"/>
      <c r="AR44" s="171"/>
      <c r="AS44" s="171"/>
      <c r="AT44" s="171"/>
    </row>
    <row r="45" spans="1:46" s="162" customFormat="1" ht="15" customHeight="1">
      <c r="A45" s="174"/>
      <c r="B45" s="180" t="s">
        <v>489</v>
      </c>
      <c r="C45" s="180"/>
      <c r="D45" s="181" t="s">
        <v>490</v>
      </c>
      <c r="E45" s="182" t="s">
        <v>491</v>
      </c>
      <c r="F45" s="182"/>
      <c r="G45" s="182"/>
      <c r="H45" s="182"/>
      <c r="I45" s="182"/>
      <c r="J45" s="182"/>
      <c r="K45" s="182"/>
      <c r="L45" s="174"/>
      <c r="M45" s="171"/>
      <c r="N45" s="171"/>
      <c r="O45" s="171"/>
      <c r="P45" s="171"/>
      <c r="Q45" s="171"/>
      <c r="R45" s="171"/>
      <c r="S45" s="171"/>
      <c r="T45" s="171"/>
      <c r="U45" s="171"/>
      <c r="V45" s="171"/>
      <c r="W45" s="171"/>
      <c r="X45" s="171"/>
      <c r="Y45" s="171"/>
      <c r="Z45" s="171"/>
      <c r="AA45" s="171"/>
      <c r="AB45" s="171"/>
      <c r="AC45" s="171"/>
      <c r="AD45" s="171"/>
      <c r="AE45" s="171"/>
      <c r="AF45" s="171"/>
      <c r="AG45" s="171"/>
      <c r="AH45" s="171"/>
      <c r="AI45" s="171"/>
      <c r="AJ45" s="171"/>
      <c r="AK45" s="171"/>
      <c r="AL45" s="171"/>
      <c r="AM45" s="171"/>
      <c r="AN45" s="171"/>
      <c r="AO45" s="171"/>
      <c r="AP45" s="171"/>
      <c r="AQ45" s="171"/>
      <c r="AR45" s="171"/>
      <c r="AS45" s="171"/>
      <c r="AT45" s="171"/>
    </row>
    <row r="46" spans="1:46" s="162" customFormat="1" ht="5.0999999999999996" customHeight="1">
      <c r="A46" s="174"/>
      <c r="B46" s="180"/>
      <c r="C46" s="180"/>
      <c r="D46" s="181"/>
      <c r="E46" s="183"/>
      <c r="F46" s="183"/>
      <c r="G46" s="183"/>
      <c r="H46" s="183"/>
      <c r="I46" s="183"/>
      <c r="J46" s="184"/>
      <c r="K46" s="184"/>
      <c r="L46" s="174"/>
      <c r="M46" s="171"/>
      <c r="N46" s="171"/>
      <c r="O46" s="171"/>
      <c r="P46" s="171"/>
      <c r="Q46" s="171"/>
      <c r="R46" s="171"/>
      <c r="S46" s="171"/>
      <c r="T46" s="171"/>
      <c r="U46" s="171"/>
      <c r="V46" s="171"/>
      <c r="W46" s="171"/>
      <c r="X46" s="171"/>
      <c r="Y46" s="171"/>
      <c r="Z46" s="171"/>
      <c r="AA46" s="171"/>
      <c r="AB46" s="171"/>
      <c r="AC46" s="171"/>
      <c r="AD46" s="171"/>
      <c r="AE46" s="171"/>
      <c r="AF46" s="171"/>
      <c r="AG46" s="171"/>
      <c r="AH46" s="171"/>
      <c r="AI46" s="171"/>
      <c r="AJ46" s="171"/>
      <c r="AK46" s="171"/>
      <c r="AL46" s="171"/>
      <c r="AM46" s="171"/>
      <c r="AN46" s="171"/>
      <c r="AO46" s="171"/>
      <c r="AP46" s="171"/>
      <c r="AQ46" s="171"/>
      <c r="AR46" s="171"/>
      <c r="AS46" s="171"/>
      <c r="AT46" s="171"/>
    </row>
    <row r="47" spans="1:46" s="162" customFormat="1" ht="15" customHeight="1">
      <c r="A47" s="174"/>
      <c r="B47" s="185" t="s">
        <v>492</v>
      </c>
      <c r="C47" s="185"/>
      <c r="D47" s="186" t="s">
        <v>490</v>
      </c>
      <c r="E47" s="187" t="s">
        <v>482</v>
      </c>
      <c r="F47" s="187"/>
      <c r="G47" s="187"/>
      <c r="H47" s="187"/>
      <c r="I47" s="187"/>
      <c r="J47" s="187"/>
      <c r="K47" s="187"/>
      <c r="L47" s="174"/>
      <c r="M47" s="171"/>
      <c r="N47" s="171"/>
      <c r="O47" s="171"/>
      <c r="P47" s="171"/>
      <c r="Q47" s="171"/>
      <c r="R47" s="171"/>
      <c r="S47" s="171"/>
      <c r="T47" s="171"/>
      <c r="U47" s="171"/>
      <c r="V47" s="171"/>
      <c r="W47" s="171"/>
      <c r="X47" s="171"/>
      <c r="Y47" s="171"/>
      <c r="Z47" s="171"/>
      <c r="AA47" s="171"/>
      <c r="AB47" s="171"/>
      <c r="AC47" s="171"/>
      <c r="AD47" s="171"/>
      <c r="AE47" s="171"/>
      <c r="AF47" s="171"/>
      <c r="AG47" s="171"/>
      <c r="AH47" s="171"/>
      <c r="AI47" s="171"/>
      <c r="AJ47" s="171"/>
      <c r="AK47" s="171"/>
      <c r="AL47" s="171"/>
      <c r="AM47" s="171"/>
      <c r="AN47" s="171"/>
      <c r="AO47" s="171"/>
      <c r="AP47" s="171"/>
      <c r="AQ47" s="171"/>
      <c r="AR47" s="171"/>
      <c r="AS47" s="171"/>
      <c r="AT47" s="171"/>
    </row>
    <row r="48" spans="1:46" s="162" customFormat="1" ht="15" customHeight="1">
      <c r="A48" s="174"/>
      <c r="B48" s="180"/>
      <c r="C48" s="180"/>
      <c r="D48" s="181"/>
      <c r="E48" s="182" t="s">
        <v>493</v>
      </c>
      <c r="F48" s="182"/>
      <c r="G48" s="182"/>
      <c r="H48" s="182"/>
      <c r="I48" s="182"/>
      <c r="J48" s="182"/>
      <c r="K48" s="182"/>
      <c r="L48" s="174"/>
      <c r="M48" s="171"/>
      <c r="N48" s="171"/>
      <c r="O48" s="171"/>
      <c r="P48" s="171"/>
      <c r="Q48" s="171"/>
      <c r="R48" s="171"/>
      <c r="S48" s="171"/>
      <c r="T48" s="171"/>
      <c r="U48" s="171"/>
      <c r="V48" s="171"/>
      <c r="W48" s="171"/>
      <c r="X48" s="171"/>
      <c r="Y48" s="171"/>
      <c r="Z48" s="171"/>
      <c r="AA48" s="171"/>
      <c r="AB48" s="171"/>
      <c r="AC48" s="171"/>
      <c r="AD48" s="171"/>
      <c r="AE48" s="171"/>
      <c r="AF48" s="171"/>
      <c r="AG48" s="171"/>
      <c r="AH48" s="171"/>
      <c r="AI48" s="171"/>
      <c r="AJ48" s="171"/>
      <c r="AK48" s="171"/>
      <c r="AL48" s="171"/>
      <c r="AM48" s="171"/>
      <c r="AN48" s="171"/>
      <c r="AO48" s="171"/>
      <c r="AP48" s="171"/>
      <c r="AQ48" s="171"/>
      <c r="AR48" s="171"/>
      <c r="AS48" s="171"/>
      <c r="AT48" s="171"/>
    </row>
    <row r="49" spans="1:46" s="162" customFormat="1" ht="15" customHeight="1">
      <c r="A49" s="174"/>
      <c r="B49" s="180"/>
      <c r="C49" s="180"/>
      <c r="D49" s="181"/>
      <c r="E49" s="182" t="s">
        <v>494</v>
      </c>
      <c r="F49" s="182"/>
      <c r="G49" s="182"/>
      <c r="H49" s="182"/>
      <c r="I49" s="182"/>
      <c r="J49" s="182"/>
      <c r="K49" s="182"/>
      <c r="L49" s="174"/>
      <c r="M49" s="171"/>
      <c r="N49" s="171"/>
      <c r="O49" s="171"/>
      <c r="P49" s="171"/>
      <c r="Q49" s="171"/>
      <c r="R49" s="171"/>
      <c r="S49" s="171"/>
      <c r="T49" s="171"/>
      <c r="U49" s="171"/>
      <c r="V49" s="171"/>
      <c r="W49" s="171"/>
      <c r="X49" s="171"/>
      <c r="Y49" s="171"/>
      <c r="Z49" s="171"/>
      <c r="AA49" s="171"/>
      <c r="AB49" s="171"/>
      <c r="AC49" s="171"/>
      <c r="AD49" s="171"/>
      <c r="AE49" s="171"/>
      <c r="AF49" s="171"/>
      <c r="AG49" s="171"/>
      <c r="AH49" s="171"/>
      <c r="AI49" s="171"/>
      <c r="AJ49" s="171"/>
      <c r="AK49" s="171"/>
      <c r="AL49" s="171"/>
      <c r="AM49" s="171"/>
      <c r="AN49" s="171"/>
      <c r="AO49" s="171"/>
      <c r="AP49" s="171"/>
      <c r="AQ49" s="171"/>
      <c r="AR49" s="171"/>
      <c r="AS49" s="171"/>
      <c r="AT49" s="171"/>
    </row>
    <row r="50" spans="1:46" s="162" customFormat="1" ht="5.0999999999999996" customHeight="1">
      <c r="A50" s="174"/>
      <c r="B50" s="180"/>
      <c r="C50" s="180"/>
      <c r="D50" s="181"/>
      <c r="E50" s="183"/>
      <c r="F50" s="183"/>
      <c r="G50" s="183"/>
      <c r="H50" s="183"/>
      <c r="I50" s="183"/>
      <c r="J50" s="184"/>
      <c r="K50" s="184"/>
      <c r="L50" s="174"/>
      <c r="M50" s="171"/>
      <c r="N50" s="171"/>
      <c r="O50" s="171"/>
      <c r="P50" s="171"/>
      <c r="Q50" s="171"/>
      <c r="R50" s="171"/>
      <c r="S50" s="171"/>
      <c r="T50" s="171"/>
      <c r="U50" s="171"/>
      <c r="V50" s="171"/>
      <c r="W50" s="171"/>
      <c r="X50" s="171"/>
      <c r="Y50" s="171"/>
      <c r="Z50" s="171"/>
      <c r="AA50" s="171"/>
      <c r="AB50" s="171"/>
      <c r="AC50" s="171"/>
      <c r="AD50" s="171"/>
      <c r="AE50" s="171"/>
      <c r="AF50" s="171"/>
      <c r="AG50" s="171"/>
      <c r="AH50" s="171"/>
      <c r="AI50" s="171"/>
      <c r="AJ50" s="171"/>
      <c r="AK50" s="171"/>
      <c r="AL50" s="171"/>
      <c r="AM50" s="171"/>
      <c r="AN50" s="171"/>
      <c r="AO50" s="171"/>
      <c r="AP50" s="171"/>
      <c r="AQ50" s="171"/>
      <c r="AR50" s="171"/>
      <c r="AS50" s="171"/>
      <c r="AT50" s="171"/>
    </row>
    <row r="51" spans="1:46" s="162" customFormat="1" ht="15" customHeight="1">
      <c r="A51" s="174"/>
      <c r="B51" s="185" t="s">
        <v>495</v>
      </c>
      <c r="C51" s="185"/>
      <c r="D51" s="186" t="s">
        <v>490</v>
      </c>
      <c r="E51" s="187" t="s">
        <v>496</v>
      </c>
      <c r="F51" s="187"/>
      <c r="G51" s="187"/>
      <c r="H51" s="187"/>
      <c r="I51" s="187"/>
      <c r="J51" s="187"/>
      <c r="K51" s="187"/>
      <c r="L51" s="174"/>
      <c r="M51" s="171"/>
      <c r="N51" s="171"/>
      <c r="O51" s="171"/>
      <c r="P51" s="171"/>
      <c r="Q51" s="171"/>
      <c r="R51" s="171"/>
      <c r="S51" s="171"/>
      <c r="T51" s="171"/>
      <c r="U51" s="171"/>
      <c r="V51" s="171"/>
      <c r="W51" s="171"/>
      <c r="X51" s="171"/>
      <c r="Y51" s="171"/>
      <c r="Z51" s="171"/>
      <c r="AA51" s="171"/>
      <c r="AB51" s="171"/>
      <c r="AC51" s="171"/>
      <c r="AD51" s="171"/>
      <c r="AE51" s="171"/>
      <c r="AF51" s="171"/>
      <c r="AG51" s="171"/>
      <c r="AH51" s="171"/>
      <c r="AI51" s="171"/>
      <c r="AJ51" s="171"/>
      <c r="AK51" s="171"/>
      <c r="AL51" s="171"/>
      <c r="AM51" s="171"/>
      <c r="AN51" s="171"/>
      <c r="AO51" s="171"/>
      <c r="AP51" s="171"/>
      <c r="AQ51" s="171"/>
      <c r="AR51" s="171"/>
      <c r="AS51" s="171"/>
      <c r="AT51" s="171"/>
    </row>
    <row r="52" spans="1:46" s="162" customFormat="1" ht="14.25" customHeight="1">
      <c r="A52" s="174"/>
      <c r="B52" s="183" t="s">
        <v>497</v>
      </c>
      <c r="C52" s="183"/>
      <c r="D52" s="181" t="s">
        <v>490</v>
      </c>
      <c r="E52" s="188" t="s">
        <v>498</v>
      </c>
      <c r="F52" s="188"/>
      <c r="G52" s="188"/>
      <c r="H52" s="188"/>
      <c r="I52" s="188"/>
      <c r="J52" s="189"/>
      <c r="K52" s="189"/>
      <c r="L52" s="174"/>
      <c r="M52" s="171"/>
      <c r="N52" s="171"/>
      <c r="O52" s="171"/>
      <c r="P52" s="171"/>
      <c r="Q52" s="171"/>
      <c r="R52" s="171"/>
      <c r="S52" s="171"/>
      <c r="T52" s="171"/>
      <c r="U52" s="171"/>
      <c r="V52" s="171"/>
      <c r="W52" s="171"/>
      <c r="X52" s="171"/>
      <c r="Y52" s="171"/>
      <c r="Z52" s="171"/>
      <c r="AA52" s="171"/>
      <c r="AB52" s="171"/>
      <c r="AC52" s="171"/>
      <c r="AD52" s="171"/>
      <c r="AE52" s="171"/>
      <c r="AF52" s="171"/>
      <c r="AG52" s="171"/>
      <c r="AH52" s="171"/>
      <c r="AI52" s="171"/>
      <c r="AJ52" s="171"/>
      <c r="AK52" s="171"/>
      <c r="AL52" s="171"/>
      <c r="AM52" s="171"/>
      <c r="AN52" s="171"/>
      <c r="AO52" s="171"/>
      <c r="AP52" s="171"/>
      <c r="AQ52" s="171"/>
      <c r="AR52" s="171"/>
      <c r="AS52" s="171"/>
      <c r="AT52" s="171"/>
    </row>
    <row r="53" spans="1:46" s="162" customFormat="1" ht="15" customHeight="1">
      <c r="A53" s="174"/>
      <c r="B53" s="185" t="s">
        <v>499</v>
      </c>
      <c r="C53" s="185"/>
      <c r="D53" s="186" t="s">
        <v>490</v>
      </c>
      <c r="E53" s="166" t="s">
        <v>481</v>
      </c>
      <c r="F53" s="166"/>
      <c r="G53" s="166"/>
      <c r="H53" s="166"/>
      <c r="I53" s="166"/>
      <c r="J53" s="166"/>
      <c r="K53" s="166"/>
      <c r="L53" s="174"/>
      <c r="M53" s="171"/>
      <c r="N53" s="171"/>
      <c r="O53" s="171"/>
      <c r="P53" s="171"/>
      <c r="Q53" s="171"/>
      <c r="R53" s="171"/>
      <c r="S53" s="171"/>
      <c r="T53" s="171"/>
      <c r="U53" s="171"/>
      <c r="V53" s="171"/>
      <c r="W53" s="171"/>
      <c r="X53" s="171"/>
      <c r="Y53" s="171"/>
      <c r="Z53" s="171"/>
      <c r="AA53" s="171"/>
      <c r="AB53" s="171"/>
      <c r="AC53" s="171"/>
      <c r="AD53" s="171"/>
      <c r="AE53" s="171"/>
      <c r="AF53" s="171"/>
      <c r="AG53" s="171"/>
      <c r="AH53" s="171"/>
      <c r="AI53" s="171"/>
      <c r="AJ53" s="171"/>
      <c r="AK53" s="171"/>
      <c r="AL53" s="171"/>
      <c r="AM53" s="171"/>
      <c r="AN53" s="171"/>
      <c r="AO53" s="171"/>
      <c r="AP53" s="171"/>
      <c r="AQ53" s="171"/>
      <c r="AR53" s="171"/>
      <c r="AS53" s="171"/>
      <c r="AT53" s="171"/>
    </row>
    <row r="54" spans="1:46" s="162" customFormat="1" ht="15" customHeight="1">
      <c r="A54" s="174"/>
      <c r="B54" s="185"/>
      <c r="C54" s="185"/>
      <c r="D54" s="186"/>
      <c r="E54" s="167" t="s">
        <v>500</v>
      </c>
      <c r="F54" s="167"/>
      <c r="G54" s="167"/>
      <c r="H54" s="167"/>
      <c r="I54" s="167"/>
      <c r="J54" s="167"/>
      <c r="K54" s="167"/>
      <c r="L54" s="174"/>
      <c r="M54" s="171"/>
      <c r="N54" s="171"/>
      <c r="O54" s="171"/>
      <c r="P54" s="171"/>
      <c r="Q54" s="171"/>
      <c r="R54" s="171"/>
      <c r="S54" s="171"/>
      <c r="T54" s="171"/>
      <c r="U54" s="171"/>
      <c r="V54" s="171"/>
      <c r="W54" s="171"/>
      <c r="X54" s="171"/>
      <c r="Y54" s="171"/>
      <c r="Z54" s="171"/>
      <c r="AA54" s="171"/>
      <c r="AB54" s="171"/>
      <c r="AC54" s="171"/>
      <c r="AD54" s="171"/>
      <c r="AE54" s="171"/>
      <c r="AF54" s="171"/>
      <c r="AG54" s="171"/>
      <c r="AH54" s="171"/>
      <c r="AI54" s="171"/>
      <c r="AJ54" s="171"/>
      <c r="AK54" s="171"/>
      <c r="AL54" s="171"/>
      <c r="AM54" s="171"/>
      <c r="AN54" s="171"/>
      <c r="AO54" s="171"/>
      <c r="AP54" s="171"/>
      <c r="AQ54" s="171"/>
      <c r="AR54" s="171"/>
      <c r="AS54" s="171"/>
      <c r="AT54" s="171"/>
    </row>
    <row r="55" spans="1:46" s="162" customFormat="1" ht="15" customHeight="1">
      <c r="A55" s="174"/>
      <c r="B55" s="185"/>
      <c r="C55" s="185"/>
      <c r="D55" s="186"/>
      <c r="E55" s="168" t="s">
        <v>501</v>
      </c>
      <c r="F55" s="168"/>
      <c r="G55" s="168"/>
      <c r="H55" s="168"/>
      <c r="I55" s="168"/>
      <c r="J55" s="168"/>
      <c r="K55" s="168"/>
      <c r="L55" s="174"/>
      <c r="M55" s="171"/>
      <c r="N55" s="171"/>
      <c r="O55" s="171"/>
      <c r="P55" s="171"/>
      <c r="Q55" s="171"/>
      <c r="R55" s="171"/>
      <c r="S55" s="171"/>
      <c r="T55" s="171"/>
      <c r="U55" s="171"/>
      <c r="V55" s="171"/>
      <c r="W55" s="171"/>
      <c r="X55" s="171"/>
      <c r="Y55" s="171"/>
      <c r="Z55" s="171"/>
      <c r="AA55" s="171"/>
      <c r="AB55" s="171"/>
      <c r="AC55" s="171"/>
      <c r="AD55" s="171"/>
      <c r="AE55" s="171"/>
      <c r="AF55" s="171"/>
      <c r="AG55" s="171"/>
      <c r="AH55" s="171"/>
      <c r="AI55" s="171"/>
      <c r="AJ55" s="171"/>
      <c r="AK55" s="171"/>
      <c r="AL55" s="171"/>
      <c r="AM55" s="171"/>
      <c r="AN55" s="171"/>
      <c r="AO55" s="171"/>
      <c r="AP55" s="171"/>
      <c r="AQ55" s="171"/>
      <c r="AR55" s="171"/>
      <c r="AS55" s="171"/>
      <c r="AT55" s="171"/>
    </row>
    <row r="56" spans="1:46" s="162" customFormat="1" ht="5.0999999999999996" customHeight="1">
      <c r="A56" s="174"/>
      <c r="B56" s="185"/>
      <c r="C56" s="185"/>
      <c r="D56" s="186"/>
      <c r="E56" s="183"/>
      <c r="F56" s="183"/>
      <c r="G56" s="183"/>
      <c r="H56" s="183"/>
      <c r="I56" s="183"/>
      <c r="J56" s="184"/>
      <c r="K56" s="184"/>
      <c r="L56" s="174"/>
      <c r="M56" s="171"/>
      <c r="N56" s="171"/>
      <c r="O56" s="171"/>
      <c r="P56" s="171"/>
      <c r="Q56" s="171"/>
      <c r="R56" s="171"/>
      <c r="S56" s="171"/>
      <c r="T56" s="171"/>
      <c r="U56" s="171"/>
      <c r="V56" s="171"/>
      <c r="W56" s="171"/>
      <c r="X56" s="171"/>
      <c r="Y56" s="171"/>
      <c r="Z56" s="171"/>
      <c r="AA56" s="171"/>
      <c r="AB56" s="171"/>
      <c r="AC56" s="171"/>
      <c r="AD56" s="171"/>
      <c r="AE56" s="171"/>
      <c r="AF56" s="171"/>
      <c r="AG56" s="171"/>
      <c r="AH56" s="171"/>
      <c r="AI56" s="171"/>
      <c r="AJ56" s="171"/>
      <c r="AK56" s="171"/>
      <c r="AL56" s="171"/>
      <c r="AM56" s="171"/>
      <c r="AN56" s="171"/>
      <c r="AO56" s="171"/>
      <c r="AP56" s="171"/>
      <c r="AQ56" s="171"/>
      <c r="AR56" s="171"/>
      <c r="AS56" s="171"/>
      <c r="AT56" s="171"/>
    </row>
    <row r="57" spans="1:46" s="169" customFormat="1" ht="15" customHeight="1">
      <c r="A57" s="190"/>
      <c r="B57" s="191" t="s">
        <v>502</v>
      </c>
      <c r="C57" s="191"/>
      <c r="D57" s="186" t="s">
        <v>490</v>
      </c>
      <c r="E57" s="170" t="s">
        <v>503</v>
      </c>
      <c r="F57" s="170"/>
      <c r="G57" s="170"/>
      <c r="H57" s="170"/>
      <c r="I57" s="170"/>
      <c r="J57" s="192"/>
      <c r="K57" s="192"/>
      <c r="L57" s="190"/>
      <c r="M57" s="173"/>
      <c r="N57" s="173"/>
      <c r="O57" s="173"/>
      <c r="P57" s="173"/>
      <c r="Q57" s="173"/>
      <c r="R57" s="173"/>
      <c r="S57" s="173"/>
      <c r="T57" s="173"/>
      <c r="U57" s="173"/>
      <c r="V57" s="173"/>
      <c r="W57" s="173"/>
      <c r="X57" s="173"/>
      <c r="Y57" s="173"/>
      <c r="Z57" s="173"/>
      <c r="AA57" s="173"/>
      <c r="AB57" s="173"/>
      <c r="AC57" s="173"/>
      <c r="AD57" s="173"/>
      <c r="AE57" s="173"/>
      <c r="AF57" s="173"/>
      <c r="AG57" s="173"/>
      <c r="AH57" s="173"/>
      <c r="AI57" s="173"/>
      <c r="AJ57" s="173"/>
      <c r="AK57" s="173"/>
      <c r="AL57" s="173"/>
      <c r="AM57" s="173"/>
      <c r="AN57" s="173"/>
      <c r="AO57" s="173"/>
      <c r="AP57" s="173"/>
      <c r="AQ57" s="173"/>
      <c r="AR57" s="173"/>
      <c r="AS57" s="173"/>
      <c r="AT57" s="173"/>
    </row>
    <row r="58" spans="1:46" s="162" customFormat="1" ht="15" customHeight="1">
      <c r="A58" s="174"/>
      <c r="B58" s="193"/>
      <c r="C58" s="193"/>
      <c r="D58" s="194"/>
      <c r="E58" s="193"/>
      <c r="F58" s="193"/>
      <c r="G58" s="193"/>
      <c r="H58" s="193"/>
      <c r="I58" s="193"/>
      <c r="J58" s="174"/>
      <c r="K58" s="174"/>
      <c r="L58" s="174"/>
      <c r="M58" s="171"/>
      <c r="N58" s="171"/>
      <c r="O58" s="171"/>
      <c r="P58" s="171"/>
      <c r="Q58" s="171"/>
      <c r="R58" s="171"/>
      <c r="S58" s="171"/>
      <c r="T58" s="171"/>
      <c r="U58" s="171"/>
      <c r="V58" s="171"/>
      <c r="W58" s="171"/>
      <c r="X58" s="171"/>
      <c r="Y58" s="171"/>
      <c r="Z58" s="171"/>
      <c r="AA58" s="171"/>
      <c r="AB58" s="171"/>
      <c r="AC58" s="171"/>
      <c r="AD58" s="171"/>
      <c r="AE58" s="171"/>
      <c r="AF58" s="171"/>
      <c r="AG58" s="171"/>
      <c r="AH58" s="171"/>
      <c r="AI58" s="171"/>
      <c r="AJ58" s="171"/>
      <c r="AK58" s="171"/>
      <c r="AL58" s="171"/>
      <c r="AM58" s="171"/>
      <c r="AN58" s="171"/>
      <c r="AO58" s="171"/>
      <c r="AP58" s="171"/>
      <c r="AQ58" s="171"/>
      <c r="AR58" s="171"/>
      <c r="AS58" s="171"/>
      <c r="AT58" s="171"/>
    </row>
    <row r="59" spans="1:46" s="162" customFormat="1" ht="15" customHeight="1">
      <c r="A59" s="174"/>
      <c r="B59" s="194"/>
      <c r="C59" s="194"/>
      <c r="D59" s="194"/>
      <c r="E59" s="194"/>
      <c r="F59" s="194"/>
      <c r="G59" s="194"/>
      <c r="H59" s="194"/>
      <c r="I59" s="194"/>
      <c r="J59" s="174"/>
      <c r="K59" s="174"/>
      <c r="L59" s="174"/>
      <c r="M59" s="171"/>
      <c r="N59" s="171"/>
      <c r="O59" s="171"/>
      <c r="P59" s="171"/>
      <c r="Q59" s="171"/>
      <c r="R59" s="171"/>
      <c r="S59" s="171"/>
      <c r="T59" s="171"/>
      <c r="U59" s="171"/>
      <c r="V59" s="171"/>
      <c r="W59" s="171"/>
      <c r="X59" s="171"/>
      <c r="Y59" s="171"/>
      <c r="Z59" s="171"/>
      <c r="AA59" s="171"/>
      <c r="AB59" s="171"/>
      <c r="AC59" s="171"/>
      <c r="AD59" s="171"/>
      <c r="AE59" s="171"/>
      <c r="AF59" s="171"/>
      <c r="AG59" s="171"/>
      <c r="AH59" s="171"/>
      <c r="AI59" s="171"/>
      <c r="AJ59" s="171"/>
      <c r="AK59" s="171"/>
      <c r="AL59" s="171"/>
      <c r="AM59" s="171"/>
      <c r="AN59" s="171"/>
      <c r="AO59" s="171"/>
      <c r="AP59" s="171"/>
      <c r="AQ59" s="171"/>
      <c r="AR59" s="171"/>
      <c r="AS59" s="171"/>
      <c r="AT59" s="171"/>
    </row>
    <row r="60" spans="1:46" s="162" customFormat="1" ht="15" customHeight="1">
      <c r="A60" s="174"/>
      <c r="B60" s="193"/>
      <c r="C60" s="193"/>
      <c r="D60" s="194"/>
      <c r="E60" s="193"/>
      <c r="F60" s="193"/>
      <c r="G60" s="193"/>
      <c r="H60" s="193"/>
      <c r="I60" s="193"/>
      <c r="J60" s="174"/>
      <c r="K60" s="174"/>
      <c r="L60" s="174"/>
      <c r="M60" s="171"/>
      <c r="N60" s="171"/>
      <c r="O60" s="171"/>
      <c r="P60" s="171"/>
      <c r="Q60" s="171"/>
      <c r="R60" s="171"/>
      <c r="S60" s="171"/>
      <c r="T60" s="171"/>
      <c r="U60" s="171"/>
      <c r="V60" s="171"/>
      <c r="W60" s="171"/>
      <c r="X60" s="171"/>
      <c r="Y60" s="171"/>
      <c r="Z60" s="171"/>
      <c r="AA60" s="171"/>
      <c r="AB60" s="171"/>
      <c r="AC60" s="171"/>
      <c r="AD60" s="171"/>
      <c r="AE60" s="171"/>
      <c r="AF60" s="171"/>
      <c r="AG60" s="171"/>
      <c r="AH60" s="171"/>
      <c r="AI60" s="171"/>
      <c r="AJ60" s="171"/>
      <c r="AK60" s="171"/>
      <c r="AL60" s="171"/>
      <c r="AM60" s="171"/>
      <c r="AN60" s="171"/>
      <c r="AO60" s="171"/>
      <c r="AP60" s="171"/>
      <c r="AQ60" s="171"/>
      <c r="AR60" s="171"/>
      <c r="AS60" s="171"/>
      <c r="AT60" s="171"/>
    </row>
    <row r="61" spans="1:46">
      <c r="A61" s="171"/>
      <c r="B61" s="172"/>
      <c r="C61" s="172"/>
      <c r="D61" s="172"/>
      <c r="E61" s="172"/>
      <c r="F61" s="172"/>
      <c r="G61" s="172"/>
      <c r="H61" s="172"/>
      <c r="I61" s="172"/>
      <c r="J61" s="171"/>
      <c r="K61" s="171"/>
      <c r="L61" s="171"/>
    </row>
    <row r="62" spans="1:46" s="171" customFormat="1" ht="15">
      <c r="B62" s="172"/>
      <c r="C62" s="172"/>
      <c r="D62" s="172"/>
      <c r="E62" s="172"/>
      <c r="F62" s="172"/>
      <c r="G62" s="172"/>
      <c r="H62" s="172"/>
      <c r="I62" s="172"/>
    </row>
    <row r="63" spans="1:46" s="171" customFormat="1" ht="15">
      <c r="B63" s="172"/>
      <c r="C63" s="172"/>
      <c r="D63" s="172"/>
      <c r="E63" s="172"/>
      <c r="F63" s="172"/>
      <c r="G63" s="172"/>
      <c r="H63" s="172"/>
      <c r="I63" s="172"/>
    </row>
    <row r="64" spans="1:46" s="171" customFormat="1" ht="15">
      <c r="B64" s="172"/>
      <c r="C64" s="172"/>
      <c r="D64" s="172"/>
      <c r="E64" s="172"/>
      <c r="F64" s="172"/>
      <c r="G64" s="172"/>
      <c r="H64" s="172"/>
      <c r="I64" s="172"/>
    </row>
    <row r="65" spans="2:9" s="171" customFormat="1" ht="15">
      <c r="B65" s="172"/>
      <c r="C65" s="172"/>
      <c r="D65" s="172"/>
      <c r="E65" s="172"/>
      <c r="F65" s="172"/>
      <c r="G65" s="172"/>
      <c r="H65" s="172"/>
      <c r="I65" s="172"/>
    </row>
    <row r="66" spans="2:9" s="171" customFormat="1" ht="15">
      <c r="B66" s="172"/>
      <c r="C66" s="172"/>
      <c r="D66" s="172"/>
      <c r="E66" s="172"/>
      <c r="F66" s="172"/>
      <c r="G66" s="172"/>
      <c r="H66" s="172"/>
      <c r="I66" s="172"/>
    </row>
    <row r="67" spans="2:9" s="171" customFormat="1" ht="15">
      <c r="B67" s="172"/>
      <c r="C67" s="172"/>
      <c r="D67" s="172"/>
      <c r="E67" s="172"/>
      <c r="F67" s="172"/>
      <c r="G67" s="172"/>
      <c r="H67" s="172"/>
      <c r="I67" s="172"/>
    </row>
    <row r="68" spans="2:9" s="171" customFormat="1" ht="15">
      <c r="B68" s="172"/>
      <c r="C68" s="172"/>
      <c r="D68" s="172"/>
      <c r="E68" s="172"/>
      <c r="F68" s="172"/>
      <c r="G68" s="172"/>
      <c r="H68" s="172"/>
      <c r="I68" s="172"/>
    </row>
    <row r="69" spans="2:9" s="171" customFormat="1" ht="15">
      <c r="B69" s="172"/>
      <c r="C69" s="172"/>
      <c r="D69" s="172"/>
      <c r="E69" s="172"/>
      <c r="F69" s="172"/>
      <c r="G69" s="172"/>
      <c r="H69" s="172"/>
      <c r="I69" s="172"/>
    </row>
    <row r="70" spans="2:9" s="171" customFormat="1" ht="15">
      <c r="B70" s="172"/>
      <c r="C70" s="172"/>
      <c r="D70" s="172"/>
      <c r="E70" s="172"/>
      <c r="F70" s="172"/>
      <c r="G70" s="172"/>
      <c r="H70" s="172"/>
      <c r="I70" s="172"/>
    </row>
    <row r="71" spans="2:9" s="171" customFormat="1" ht="15">
      <c r="B71" s="172"/>
      <c r="C71" s="172"/>
      <c r="D71" s="172"/>
      <c r="E71" s="172"/>
      <c r="F71" s="172"/>
      <c r="G71" s="172"/>
      <c r="H71" s="172"/>
      <c r="I71" s="172"/>
    </row>
    <row r="72" spans="2:9" s="171" customFormat="1" ht="15">
      <c r="B72" s="172"/>
      <c r="C72" s="172"/>
      <c r="D72" s="172"/>
      <c r="E72" s="172"/>
      <c r="F72" s="172"/>
      <c r="G72" s="172"/>
      <c r="H72" s="172"/>
      <c r="I72" s="172"/>
    </row>
    <row r="73" spans="2:9" s="171" customFormat="1" ht="15">
      <c r="B73" s="172"/>
      <c r="C73" s="172"/>
      <c r="D73" s="172"/>
      <c r="E73" s="172"/>
      <c r="F73" s="172"/>
      <c r="G73" s="172"/>
      <c r="H73" s="172"/>
      <c r="I73" s="172"/>
    </row>
    <row r="74" spans="2:9" s="171" customFormat="1" ht="15">
      <c r="B74" s="172"/>
      <c r="C74" s="172"/>
      <c r="D74" s="172"/>
      <c r="E74" s="172"/>
      <c r="F74" s="172"/>
      <c r="G74" s="172"/>
      <c r="H74" s="172"/>
      <c r="I74" s="172"/>
    </row>
    <row r="75" spans="2:9" s="171" customFormat="1" ht="15">
      <c r="B75" s="172"/>
      <c r="C75" s="172"/>
      <c r="D75" s="172"/>
      <c r="E75" s="172"/>
      <c r="F75" s="172"/>
      <c r="G75" s="172"/>
      <c r="H75" s="172"/>
      <c r="I75" s="172"/>
    </row>
    <row r="76" spans="2:9" s="171" customFormat="1" ht="15">
      <c r="B76" s="172"/>
      <c r="C76" s="172"/>
      <c r="D76" s="172"/>
      <c r="E76" s="172"/>
      <c r="F76" s="172"/>
      <c r="G76" s="172"/>
      <c r="H76" s="172"/>
      <c r="I76" s="172"/>
    </row>
    <row r="77" spans="2:9" s="171" customFormat="1" ht="15">
      <c r="B77" s="172"/>
      <c r="C77" s="172"/>
      <c r="D77" s="172"/>
      <c r="E77" s="172"/>
      <c r="F77" s="172"/>
      <c r="G77" s="172"/>
      <c r="H77" s="172"/>
      <c r="I77" s="172"/>
    </row>
    <row r="78" spans="2:9" s="171" customFormat="1" ht="15">
      <c r="B78" s="172"/>
      <c r="C78" s="172"/>
      <c r="D78" s="172"/>
      <c r="E78" s="172"/>
      <c r="F78" s="172"/>
      <c r="G78" s="172"/>
      <c r="H78" s="172"/>
      <c r="I78" s="172"/>
    </row>
    <row r="79" spans="2:9" s="171" customFormat="1" ht="15">
      <c r="B79" s="172"/>
      <c r="C79" s="172"/>
      <c r="D79" s="172"/>
      <c r="E79" s="172"/>
      <c r="F79" s="172"/>
      <c r="G79" s="172"/>
      <c r="H79" s="172"/>
      <c r="I79" s="172"/>
    </row>
    <row r="80" spans="2:9" s="171" customFormat="1" ht="15">
      <c r="B80" s="172"/>
      <c r="C80" s="172"/>
      <c r="D80" s="172"/>
      <c r="E80" s="172"/>
      <c r="F80" s="172"/>
      <c r="G80" s="172"/>
      <c r="H80" s="172"/>
      <c r="I80" s="172"/>
    </row>
    <row r="81" spans="2:9" s="171" customFormat="1" ht="15">
      <c r="B81" s="172"/>
      <c r="C81" s="172"/>
      <c r="D81" s="172"/>
      <c r="E81" s="172"/>
      <c r="F81" s="172"/>
      <c r="G81" s="172"/>
      <c r="H81" s="172"/>
      <c r="I81" s="172"/>
    </row>
    <row r="82" spans="2:9" s="171" customFormat="1" ht="15">
      <c r="B82" s="172"/>
      <c r="C82" s="172"/>
      <c r="D82" s="172"/>
      <c r="E82" s="172"/>
      <c r="F82" s="172"/>
      <c r="G82" s="172"/>
      <c r="H82" s="172"/>
      <c r="I82" s="172"/>
    </row>
    <row r="83" spans="2:9" s="171" customFormat="1" ht="15">
      <c r="B83" s="172"/>
      <c r="C83" s="172"/>
      <c r="D83" s="172"/>
      <c r="E83" s="172"/>
      <c r="F83" s="172"/>
      <c r="G83" s="172"/>
      <c r="H83" s="172"/>
      <c r="I83" s="172"/>
    </row>
    <row r="84" spans="2:9" s="171" customFormat="1" ht="15">
      <c r="B84" s="172"/>
      <c r="C84" s="172"/>
      <c r="D84" s="172"/>
      <c r="E84" s="172"/>
      <c r="F84" s="172"/>
      <c r="G84" s="172"/>
      <c r="H84" s="172"/>
      <c r="I84" s="172"/>
    </row>
    <row r="85" spans="2:9" s="171" customFormat="1" ht="15">
      <c r="B85" s="172"/>
      <c r="C85" s="172"/>
      <c r="D85" s="172"/>
      <c r="E85" s="172"/>
      <c r="F85" s="172"/>
      <c r="G85" s="172"/>
      <c r="H85" s="172"/>
      <c r="I85" s="172"/>
    </row>
    <row r="86" spans="2:9" s="171" customFormat="1" ht="15">
      <c r="B86" s="172"/>
      <c r="C86" s="172"/>
      <c r="D86" s="172"/>
      <c r="E86" s="172"/>
      <c r="F86" s="172"/>
      <c r="G86" s="172"/>
      <c r="H86" s="172"/>
      <c r="I86" s="172"/>
    </row>
    <row r="87" spans="2:9" s="171" customFormat="1" ht="15">
      <c r="B87" s="172"/>
      <c r="C87" s="172"/>
      <c r="D87" s="172"/>
      <c r="E87" s="172"/>
      <c r="F87" s="172"/>
      <c r="G87" s="172"/>
      <c r="H87" s="172"/>
      <c r="I87" s="172"/>
    </row>
    <row r="88" spans="2:9" s="171" customFormat="1" ht="15">
      <c r="B88" s="172"/>
      <c r="C88" s="172"/>
      <c r="D88" s="172"/>
      <c r="E88" s="172"/>
      <c r="F88" s="172"/>
      <c r="G88" s="172"/>
      <c r="H88" s="172"/>
      <c r="I88" s="172"/>
    </row>
    <row r="89" spans="2:9" s="171" customFormat="1" ht="15">
      <c r="B89" s="172"/>
      <c r="C89" s="172"/>
      <c r="D89" s="172"/>
      <c r="E89" s="172"/>
      <c r="F89" s="172"/>
      <c r="G89" s="172"/>
      <c r="H89" s="172"/>
      <c r="I89" s="172"/>
    </row>
    <row r="90" spans="2:9" s="171" customFormat="1" ht="15">
      <c r="B90" s="172"/>
      <c r="C90" s="172"/>
      <c r="D90" s="172"/>
      <c r="E90" s="172"/>
      <c r="F90" s="172"/>
      <c r="G90" s="172"/>
      <c r="H90" s="172"/>
      <c r="I90" s="172"/>
    </row>
    <row r="91" spans="2:9" s="171" customFormat="1" ht="15">
      <c r="B91" s="172"/>
      <c r="C91" s="172"/>
      <c r="D91" s="172"/>
      <c r="E91" s="172"/>
      <c r="F91" s="172"/>
      <c r="G91" s="172"/>
      <c r="H91" s="172"/>
      <c r="I91" s="172"/>
    </row>
    <row r="92" spans="2:9" s="171" customFormat="1" ht="15">
      <c r="B92" s="172"/>
      <c r="C92" s="172"/>
      <c r="D92" s="172"/>
      <c r="E92" s="172"/>
      <c r="F92" s="172"/>
      <c r="G92" s="172"/>
      <c r="H92" s="172"/>
      <c r="I92" s="172"/>
    </row>
    <row r="93" spans="2:9" s="171" customFormat="1" ht="15">
      <c r="B93" s="172"/>
      <c r="C93" s="172"/>
      <c r="D93" s="172"/>
      <c r="E93" s="172"/>
      <c r="F93" s="172"/>
      <c r="G93" s="172"/>
      <c r="H93" s="172"/>
      <c r="I93" s="172"/>
    </row>
    <row r="94" spans="2:9" s="171" customFormat="1" ht="15">
      <c r="B94" s="172"/>
      <c r="C94" s="172"/>
      <c r="D94" s="172"/>
      <c r="E94" s="172"/>
      <c r="F94" s="172"/>
      <c r="G94" s="172"/>
      <c r="H94" s="172"/>
      <c r="I94" s="172"/>
    </row>
    <row r="95" spans="2:9" s="171" customFormat="1" ht="15">
      <c r="B95" s="172"/>
      <c r="C95" s="172"/>
      <c r="D95" s="172"/>
      <c r="E95" s="172"/>
      <c r="F95" s="172"/>
      <c r="G95" s="172"/>
      <c r="H95" s="172"/>
      <c r="I95" s="172"/>
    </row>
    <row r="96" spans="2:9" s="171" customFormat="1" ht="15">
      <c r="B96" s="172"/>
      <c r="C96" s="172"/>
      <c r="D96" s="172"/>
      <c r="E96" s="172"/>
      <c r="F96" s="172"/>
      <c r="G96" s="172"/>
      <c r="H96" s="172"/>
      <c r="I96" s="172"/>
    </row>
    <row r="97" spans="2:9" s="171" customFormat="1" ht="15">
      <c r="B97" s="172"/>
      <c r="C97" s="172"/>
      <c r="D97" s="172"/>
      <c r="E97" s="172"/>
      <c r="F97" s="172"/>
      <c r="G97" s="172"/>
      <c r="H97" s="172"/>
      <c r="I97" s="172"/>
    </row>
    <row r="98" spans="2:9" s="171" customFormat="1" ht="15">
      <c r="B98" s="172"/>
      <c r="C98" s="172"/>
      <c r="D98" s="172"/>
      <c r="E98" s="172"/>
      <c r="F98" s="172"/>
      <c r="G98" s="172"/>
      <c r="H98" s="172"/>
      <c r="I98" s="172"/>
    </row>
    <row r="99" spans="2:9" s="171" customFormat="1" ht="15">
      <c r="B99" s="172"/>
      <c r="C99" s="172"/>
      <c r="D99" s="172"/>
      <c r="E99" s="172"/>
      <c r="F99" s="172"/>
      <c r="G99" s="172"/>
      <c r="H99" s="172"/>
      <c r="I99" s="172"/>
    </row>
    <row r="100" spans="2:9" s="171" customFormat="1" ht="15">
      <c r="B100" s="172"/>
      <c r="C100" s="172"/>
      <c r="D100" s="172"/>
      <c r="E100" s="172"/>
      <c r="F100" s="172"/>
      <c r="G100" s="172"/>
      <c r="H100" s="172"/>
      <c r="I100" s="172"/>
    </row>
    <row r="101" spans="2:9" s="171" customFormat="1" ht="15">
      <c r="B101" s="172"/>
      <c r="C101" s="172"/>
      <c r="D101" s="172"/>
      <c r="E101" s="172"/>
      <c r="F101" s="172"/>
      <c r="G101" s="172"/>
      <c r="H101" s="172"/>
      <c r="I101" s="172"/>
    </row>
    <row r="102" spans="2:9" s="171" customFormat="1" ht="15">
      <c r="B102" s="172"/>
      <c r="C102" s="172"/>
      <c r="D102" s="172"/>
      <c r="E102" s="172"/>
      <c r="F102" s="172"/>
      <c r="G102" s="172"/>
      <c r="H102" s="172"/>
      <c r="I102" s="172"/>
    </row>
    <row r="103" spans="2:9" s="171" customFormat="1" ht="15">
      <c r="B103" s="172"/>
      <c r="C103" s="172"/>
      <c r="D103" s="172"/>
      <c r="E103" s="172"/>
      <c r="F103" s="172"/>
      <c r="G103" s="172"/>
      <c r="H103" s="172"/>
      <c r="I103" s="172"/>
    </row>
    <row r="104" spans="2:9" s="171" customFormat="1" ht="15">
      <c r="B104" s="172"/>
      <c r="C104" s="172"/>
      <c r="D104" s="172"/>
      <c r="E104" s="172"/>
      <c r="F104" s="172"/>
      <c r="G104" s="172"/>
      <c r="H104" s="172"/>
      <c r="I104" s="172"/>
    </row>
    <row r="105" spans="2:9" s="171" customFormat="1" ht="15">
      <c r="B105" s="172"/>
      <c r="C105" s="172"/>
      <c r="D105" s="172"/>
      <c r="E105" s="172"/>
      <c r="F105" s="172"/>
      <c r="G105" s="172"/>
      <c r="H105" s="172"/>
      <c r="I105" s="172"/>
    </row>
    <row r="106" spans="2:9" s="171" customFormat="1" ht="15">
      <c r="B106" s="172"/>
      <c r="C106" s="172"/>
      <c r="D106" s="172"/>
      <c r="E106" s="172"/>
      <c r="F106" s="172"/>
      <c r="G106" s="172"/>
      <c r="H106" s="172"/>
      <c r="I106" s="172"/>
    </row>
    <row r="107" spans="2:9" s="171" customFormat="1" ht="15">
      <c r="B107" s="172"/>
      <c r="C107" s="172"/>
      <c r="D107" s="172"/>
      <c r="E107" s="172"/>
      <c r="F107" s="172"/>
      <c r="G107" s="172"/>
      <c r="H107" s="172"/>
      <c r="I107" s="172"/>
    </row>
    <row r="108" spans="2:9" s="171" customFormat="1" ht="15">
      <c r="B108" s="172"/>
      <c r="C108" s="172"/>
      <c r="D108" s="172"/>
      <c r="E108" s="172"/>
      <c r="F108" s="172"/>
      <c r="G108" s="172"/>
      <c r="H108" s="172"/>
      <c r="I108" s="172"/>
    </row>
    <row r="109" spans="2:9" s="171" customFormat="1" ht="15">
      <c r="B109" s="172"/>
      <c r="C109" s="172"/>
      <c r="D109" s="172"/>
      <c r="E109" s="172"/>
      <c r="F109" s="172"/>
      <c r="G109" s="172"/>
      <c r="H109" s="172"/>
      <c r="I109" s="172"/>
    </row>
    <row r="110" spans="2:9" s="171" customFormat="1" ht="15">
      <c r="B110" s="172"/>
      <c r="C110" s="172"/>
      <c r="D110" s="172"/>
      <c r="E110" s="172"/>
      <c r="F110" s="172"/>
      <c r="G110" s="172"/>
      <c r="H110" s="172"/>
      <c r="I110" s="172"/>
    </row>
    <row r="111" spans="2:9" s="171" customFormat="1" ht="15">
      <c r="B111" s="172"/>
      <c r="C111" s="172"/>
      <c r="D111" s="172"/>
      <c r="E111" s="172"/>
      <c r="F111" s="172"/>
      <c r="G111" s="172"/>
      <c r="H111" s="172"/>
      <c r="I111" s="172"/>
    </row>
    <row r="112" spans="2:9" s="171" customFormat="1" ht="15">
      <c r="B112" s="172"/>
      <c r="C112" s="172"/>
      <c r="D112" s="172"/>
      <c r="E112" s="172"/>
      <c r="F112" s="172"/>
      <c r="G112" s="172"/>
      <c r="H112" s="172"/>
      <c r="I112" s="172"/>
    </row>
    <row r="113" spans="1:12" s="171" customFormat="1" ht="15">
      <c r="B113" s="172"/>
      <c r="C113" s="172"/>
      <c r="D113" s="172"/>
      <c r="E113" s="172"/>
      <c r="F113" s="172"/>
      <c r="G113" s="172"/>
      <c r="H113" s="172"/>
      <c r="I113" s="172"/>
    </row>
    <row r="114" spans="1:12" s="171" customFormat="1" ht="15">
      <c r="B114" s="172"/>
      <c r="C114" s="172"/>
      <c r="D114" s="172"/>
      <c r="E114" s="172"/>
      <c r="F114" s="172"/>
      <c r="G114" s="172"/>
      <c r="H114" s="172"/>
      <c r="I114" s="172"/>
    </row>
    <row r="115" spans="1:12" s="171" customFormat="1" ht="15">
      <c r="B115" s="172"/>
      <c r="C115" s="172"/>
      <c r="D115" s="172"/>
      <c r="E115" s="172"/>
      <c r="F115" s="172"/>
      <c r="G115" s="172"/>
      <c r="H115" s="172"/>
      <c r="I115" s="172"/>
    </row>
    <row r="116" spans="1:12" s="171" customFormat="1" ht="15">
      <c r="B116" s="172"/>
      <c r="C116" s="172"/>
      <c r="D116" s="172"/>
      <c r="E116" s="172"/>
      <c r="F116" s="172"/>
      <c r="G116" s="172"/>
      <c r="H116" s="172"/>
      <c r="I116" s="172"/>
    </row>
    <row r="117" spans="1:12" s="171" customFormat="1" ht="15">
      <c r="B117" s="172"/>
      <c r="C117" s="172"/>
      <c r="D117" s="172"/>
      <c r="E117" s="172"/>
      <c r="F117" s="172"/>
      <c r="G117" s="172"/>
      <c r="H117" s="172"/>
      <c r="I117" s="172"/>
    </row>
    <row r="118" spans="1:12" s="171" customFormat="1" ht="15">
      <c r="B118" s="172"/>
      <c r="C118" s="172"/>
      <c r="D118" s="172"/>
      <c r="E118" s="172"/>
      <c r="F118" s="172"/>
      <c r="G118" s="172"/>
      <c r="H118" s="172"/>
      <c r="I118" s="172"/>
    </row>
    <row r="119" spans="1:12" s="171" customFormat="1" ht="15">
      <c r="B119" s="172"/>
      <c r="C119" s="172"/>
      <c r="D119" s="172"/>
      <c r="E119" s="172"/>
      <c r="F119" s="172"/>
      <c r="G119" s="172"/>
      <c r="H119" s="172"/>
      <c r="I119" s="172"/>
    </row>
    <row r="120" spans="1:12" s="171" customFormat="1" ht="15">
      <c r="B120" s="172"/>
      <c r="C120" s="172"/>
      <c r="D120" s="172"/>
      <c r="E120" s="172"/>
      <c r="F120" s="172"/>
      <c r="G120" s="172"/>
      <c r="H120" s="172"/>
      <c r="I120" s="172"/>
    </row>
    <row r="121" spans="1:12">
      <c r="A121" s="171"/>
      <c r="B121" s="171"/>
      <c r="C121" s="171"/>
      <c r="D121" s="171"/>
      <c r="E121" s="171"/>
      <c r="F121" s="171"/>
      <c r="G121" s="171"/>
      <c r="H121" s="171"/>
      <c r="I121" s="171"/>
      <c r="J121" s="171"/>
      <c r="K121" s="171"/>
      <c r="L121" s="171"/>
    </row>
    <row r="122" spans="1:12">
      <c r="A122" s="171"/>
      <c r="B122" s="171"/>
      <c r="C122" s="171"/>
      <c r="D122" s="171"/>
      <c r="E122" s="171"/>
      <c r="F122" s="171"/>
      <c r="G122" s="171"/>
      <c r="H122" s="171"/>
      <c r="I122" s="171"/>
      <c r="J122" s="171"/>
      <c r="K122" s="171"/>
      <c r="L122" s="171"/>
    </row>
    <row r="123" spans="1:12">
      <c r="A123" s="171"/>
      <c r="B123" s="171"/>
      <c r="C123" s="171"/>
      <c r="D123" s="171"/>
      <c r="E123" s="171"/>
      <c r="F123" s="171"/>
      <c r="G123" s="171"/>
      <c r="H123" s="171"/>
      <c r="I123" s="171"/>
      <c r="J123" s="171"/>
      <c r="K123" s="171"/>
      <c r="L123" s="171"/>
    </row>
    <row r="124" spans="1:12">
      <c r="A124" s="171"/>
      <c r="B124" s="171"/>
      <c r="C124" s="171"/>
      <c r="D124" s="171"/>
      <c r="E124" s="171"/>
      <c r="F124" s="171"/>
      <c r="G124" s="171"/>
      <c r="H124" s="171"/>
      <c r="I124" s="171"/>
      <c r="J124" s="171"/>
      <c r="K124" s="171"/>
      <c r="L124" s="171"/>
    </row>
    <row r="125" spans="1:12">
      <c r="A125" s="171"/>
      <c r="B125" s="171"/>
      <c r="C125" s="171"/>
      <c r="D125" s="171"/>
      <c r="E125" s="171"/>
      <c r="F125" s="171"/>
      <c r="G125" s="171"/>
      <c r="H125" s="171"/>
      <c r="I125" s="171"/>
      <c r="J125" s="171"/>
      <c r="K125" s="171"/>
      <c r="L125" s="171"/>
    </row>
    <row r="126" spans="1:12">
      <c r="A126" s="171"/>
      <c r="B126" s="171"/>
      <c r="C126" s="171"/>
      <c r="D126" s="171"/>
      <c r="E126" s="171"/>
      <c r="F126" s="171"/>
      <c r="G126" s="171"/>
      <c r="H126" s="171"/>
      <c r="I126" s="171"/>
      <c r="J126" s="171"/>
      <c r="K126" s="171"/>
      <c r="L126" s="171"/>
    </row>
    <row r="127" spans="1:12">
      <c r="A127" s="171"/>
      <c r="B127" s="171"/>
      <c r="C127" s="171"/>
      <c r="D127" s="171"/>
      <c r="E127" s="171"/>
      <c r="F127" s="171"/>
      <c r="G127" s="171"/>
      <c r="H127" s="171"/>
      <c r="I127" s="171"/>
      <c r="J127" s="171"/>
      <c r="K127" s="171"/>
      <c r="L127" s="171"/>
    </row>
    <row r="128" spans="1:12">
      <c r="A128" s="171"/>
      <c r="B128" s="171"/>
      <c r="C128" s="171"/>
      <c r="D128" s="171"/>
      <c r="E128" s="171"/>
      <c r="F128" s="171"/>
      <c r="G128" s="171"/>
      <c r="H128" s="171"/>
      <c r="I128" s="171"/>
      <c r="J128" s="171"/>
      <c r="K128" s="171"/>
      <c r="L128" s="171"/>
    </row>
    <row r="129" spans="1:12">
      <c r="A129" s="171"/>
      <c r="B129" s="171"/>
      <c r="C129" s="171"/>
      <c r="D129" s="171"/>
      <c r="E129" s="171"/>
      <c r="F129" s="171"/>
      <c r="G129" s="171"/>
      <c r="H129" s="171"/>
      <c r="I129" s="171"/>
      <c r="J129" s="171"/>
      <c r="K129" s="171"/>
      <c r="L129" s="171"/>
    </row>
    <row r="130" spans="1:12">
      <c r="A130" s="171"/>
      <c r="B130" s="171"/>
      <c r="C130" s="171"/>
      <c r="D130" s="171"/>
      <c r="E130" s="171"/>
      <c r="F130" s="171"/>
      <c r="G130" s="171"/>
      <c r="H130" s="171"/>
      <c r="I130" s="171"/>
      <c r="J130" s="171"/>
      <c r="K130" s="171"/>
      <c r="L130" s="171"/>
    </row>
    <row r="131" spans="1:12">
      <c r="A131" s="171"/>
      <c r="B131" s="171"/>
      <c r="C131" s="171"/>
      <c r="D131" s="171"/>
      <c r="E131" s="171"/>
      <c r="F131" s="171"/>
      <c r="G131" s="171"/>
      <c r="H131" s="171"/>
      <c r="I131" s="171"/>
      <c r="J131" s="171"/>
      <c r="K131" s="171"/>
      <c r="L131" s="171"/>
    </row>
    <row r="132" spans="1:12">
      <c r="A132" s="171"/>
      <c r="B132" s="171"/>
      <c r="C132" s="171"/>
      <c r="D132" s="171"/>
      <c r="E132" s="171"/>
      <c r="F132" s="171"/>
      <c r="G132" s="171"/>
      <c r="H132" s="171"/>
      <c r="I132" s="171"/>
      <c r="J132" s="171"/>
      <c r="K132" s="171"/>
      <c r="L132" s="171"/>
    </row>
    <row r="133" spans="1:12">
      <c r="A133" s="171"/>
      <c r="B133" s="171"/>
      <c r="C133" s="171"/>
      <c r="D133" s="171"/>
      <c r="E133" s="171"/>
      <c r="F133" s="171"/>
      <c r="G133" s="171"/>
      <c r="H133" s="171"/>
      <c r="I133" s="171"/>
      <c r="J133" s="171"/>
      <c r="K133" s="171"/>
      <c r="L133" s="171"/>
    </row>
    <row r="134" spans="1:12">
      <c r="A134" s="171"/>
      <c r="B134" s="171"/>
      <c r="C134" s="171"/>
      <c r="D134" s="171"/>
      <c r="E134" s="171"/>
      <c r="F134" s="171"/>
      <c r="G134" s="171"/>
      <c r="H134" s="171"/>
      <c r="I134" s="171"/>
      <c r="J134" s="171"/>
      <c r="K134" s="171"/>
      <c r="L134" s="171"/>
    </row>
    <row r="135" spans="1:12">
      <c r="A135" s="171"/>
      <c r="B135" s="171"/>
      <c r="C135" s="171"/>
      <c r="D135" s="171"/>
      <c r="E135" s="171"/>
      <c r="F135" s="171"/>
      <c r="G135" s="171"/>
      <c r="H135" s="171"/>
      <c r="I135" s="171"/>
      <c r="J135" s="171"/>
      <c r="K135" s="171"/>
      <c r="L135" s="171"/>
    </row>
    <row r="136" spans="1:12">
      <c r="A136" s="171"/>
      <c r="B136" s="171"/>
      <c r="C136" s="171"/>
      <c r="D136" s="171"/>
      <c r="E136" s="171"/>
      <c r="F136" s="171"/>
      <c r="G136" s="171"/>
      <c r="H136" s="171"/>
      <c r="I136" s="171"/>
      <c r="J136" s="171"/>
      <c r="K136" s="171"/>
      <c r="L136" s="171"/>
    </row>
    <row r="137" spans="1:12">
      <c r="A137" s="171"/>
      <c r="B137" s="171"/>
      <c r="C137" s="171"/>
      <c r="D137" s="171"/>
      <c r="E137" s="171"/>
      <c r="F137" s="171"/>
      <c r="G137" s="171"/>
      <c r="H137" s="171"/>
      <c r="I137" s="171"/>
      <c r="J137" s="171"/>
      <c r="K137" s="171"/>
      <c r="L137" s="171"/>
    </row>
    <row r="138" spans="1:12">
      <c r="A138" s="171"/>
      <c r="B138" s="171"/>
      <c r="C138" s="171"/>
      <c r="D138" s="171"/>
      <c r="E138" s="171"/>
      <c r="F138" s="171"/>
      <c r="G138" s="171"/>
      <c r="H138" s="171"/>
      <c r="I138" s="171"/>
      <c r="J138" s="171"/>
      <c r="K138" s="171"/>
      <c r="L138" s="171"/>
    </row>
    <row r="139" spans="1:12">
      <c r="A139" s="171"/>
      <c r="B139" s="171"/>
      <c r="C139" s="171"/>
      <c r="D139" s="171"/>
      <c r="E139" s="171"/>
      <c r="F139" s="171"/>
      <c r="G139" s="171"/>
      <c r="H139" s="171"/>
      <c r="I139" s="171"/>
      <c r="J139" s="171"/>
      <c r="K139" s="171"/>
      <c r="L139" s="171"/>
    </row>
    <row r="140" spans="1:12">
      <c r="A140" s="171"/>
      <c r="B140" s="171"/>
      <c r="C140" s="171"/>
      <c r="D140" s="171"/>
      <c r="E140" s="171"/>
      <c r="F140" s="171"/>
      <c r="G140" s="171"/>
      <c r="H140" s="171"/>
      <c r="I140" s="171"/>
      <c r="J140" s="171"/>
      <c r="K140" s="171"/>
      <c r="L140" s="171"/>
    </row>
    <row r="141" spans="1:12">
      <c r="A141" s="171"/>
      <c r="B141" s="171"/>
      <c r="C141" s="171"/>
      <c r="D141" s="171"/>
      <c r="E141" s="171"/>
      <c r="F141" s="171"/>
      <c r="G141" s="171"/>
      <c r="H141" s="171"/>
      <c r="I141" s="171"/>
      <c r="J141" s="171"/>
      <c r="K141" s="171"/>
      <c r="L141" s="171"/>
    </row>
    <row r="142" spans="1:12">
      <c r="A142" s="171"/>
      <c r="B142" s="171"/>
      <c r="C142" s="171"/>
      <c r="D142" s="171"/>
      <c r="E142" s="171"/>
      <c r="F142" s="171"/>
      <c r="G142" s="171"/>
      <c r="H142" s="171"/>
      <c r="I142" s="171"/>
      <c r="J142" s="171"/>
      <c r="K142" s="171"/>
      <c r="L142" s="171"/>
    </row>
    <row r="143" spans="1:12">
      <c r="A143" s="171"/>
      <c r="B143" s="171"/>
      <c r="C143" s="171"/>
      <c r="D143" s="171"/>
      <c r="E143" s="171"/>
      <c r="F143" s="171"/>
      <c r="G143" s="171"/>
      <c r="H143" s="171"/>
      <c r="I143" s="171"/>
      <c r="J143" s="171"/>
      <c r="K143" s="171"/>
      <c r="L143" s="171"/>
    </row>
    <row r="144" spans="1:12">
      <c r="A144" s="171"/>
      <c r="B144" s="171"/>
      <c r="C144" s="171"/>
      <c r="D144" s="171"/>
      <c r="E144" s="171"/>
      <c r="F144" s="171"/>
      <c r="G144" s="171"/>
      <c r="H144" s="171"/>
      <c r="I144" s="171"/>
      <c r="J144" s="171"/>
      <c r="K144" s="171"/>
      <c r="L144" s="171"/>
    </row>
    <row r="145" spans="1:12">
      <c r="A145" s="171"/>
      <c r="B145" s="171"/>
      <c r="C145" s="171"/>
      <c r="D145" s="171"/>
      <c r="E145" s="171"/>
      <c r="F145" s="171"/>
      <c r="G145" s="171"/>
      <c r="H145" s="171"/>
      <c r="I145" s="171"/>
      <c r="J145" s="171"/>
      <c r="K145" s="171"/>
      <c r="L145" s="171"/>
    </row>
    <row r="146" spans="1:12">
      <c r="A146" s="171"/>
      <c r="B146" s="171"/>
      <c r="C146" s="171"/>
      <c r="D146" s="171"/>
      <c r="E146" s="171"/>
      <c r="F146" s="171"/>
      <c r="G146" s="171"/>
      <c r="H146" s="171"/>
      <c r="I146" s="171"/>
      <c r="J146" s="171"/>
      <c r="K146" s="171"/>
      <c r="L146" s="171"/>
    </row>
    <row r="147" spans="1:12">
      <c r="A147" s="171"/>
      <c r="B147" s="171"/>
      <c r="C147" s="171"/>
      <c r="D147" s="171"/>
      <c r="E147" s="171"/>
      <c r="F147" s="171"/>
      <c r="G147" s="171"/>
      <c r="H147" s="171"/>
      <c r="I147" s="171"/>
      <c r="J147" s="171"/>
      <c r="K147" s="171"/>
      <c r="L147" s="171"/>
    </row>
    <row r="148" spans="1:12">
      <c r="A148" s="171"/>
      <c r="B148" s="171"/>
      <c r="C148" s="171"/>
      <c r="D148" s="171"/>
      <c r="E148" s="171"/>
      <c r="F148" s="171"/>
      <c r="G148" s="171"/>
      <c r="H148" s="171"/>
      <c r="I148" s="171"/>
      <c r="J148" s="171"/>
      <c r="K148" s="171"/>
      <c r="L148" s="171"/>
    </row>
    <row r="149" spans="1:12">
      <c r="A149" s="171"/>
      <c r="B149" s="171"/>
      <c r="C149" s="171"/>
      <c r="D149" s="171"/>
      <c r="E149" s="171"/>
      <c r="F149" s="171"/>
      <c r="G149" s="171"/>
      <c r="H149" s="171"/>
      <c r="I149" s="171"/>
      <c r="J149" s="171"/>
      <c r="K149" s="171"/>
      <c r="L149" s="171"/>
    </row>
    <row r="150" spans="1:12">
      <c r="A150" s="171"/>
      <c r="B150" s="171"/>
      <c r="C150" s="171"/>
      <c r="D150" s="171"/>
      <c r="E150" s="171"/>
      <c r="F150" s="171"/>
      <c r="G150" s="171"/>
      <c r="H150" s="171"/>
      <c r="I150" s="171"/>
      <c r="J150" s="171"/>
      <c r="K150" s="171"/>
      <c r="L150" s="171"/>
    </row>
    <row r="151" spans="1:12">
      <c r="A151" s="171"/>
      <c r="B151" s="171"/>
      <c r="C151" s="171"/>
      <c r="D151" s="171"/>
      <c r="E151" s="171"/>
      <c r="F151" s="171"/>
      <c r="G151" s="171"/>
      <c r="H151" s="171"/>
      <c r="I151" s="171"/>
      <c r="J151" s="171"/>
      <c r="K151" s="171"/>
      <c r="L151" s="171"/>
    </row>
    <row r="152" spans="1:12">
      <c r="A152" s="171"/>
      <c r="B152" s="171"/>
      <c r="C152" s="171"/>
      <c r="D152" s="171"/>
      <c r="E152" s="171"/>
      <c r="F152" s="171"/>
      <c r="G152" s="171"/>
      <c r="H152" s="171"/>
      <c r="I152" s="171"/>
      <c r="J152" s="171"/>
      <c r="K152" s="171"/>
      <c r="L152" s="171"/>
    </row>
    <row r="153" spans="1:12">
      <c r="A153" s="171"/>
      <c r="B153" s="171"/>
      <c r="C153" s="171"/>
      <c r="D153" s="171"/>
      <c r="E153" s="171"/>
      <c r="F153" s="171"/>
      <c r="G153" s="171"/>
      <c r="H153" s="171"/>
      <c r="I153" s="171"/>
      <c r="J153" s="171"/>
      <c r="K153" s="171"/>
      <c r="L153" s="171"/>
    </row>
    <row r="154" spans="1:12">
      <c r="A154" s="171"/>
      <c r="B154" s="171"/>
      <c r="C154" s="171"/>
      <c r="D154" s="171"/>
      <c r="E154" s="171"/>
      <c r="F154" s="171"/>
      <c r="G154" s="171"/>
      <c r="H154" s="171"/>
      <c r="I154" s="171"/>
      <c r="J154" s="171"/>
      <c r="K154" s="171"/>
      <c r="L154" s="171"/>
    </row>
    <row r="155" spans="1:12">
      <c r="A155" s="171"/>
      <c r="B155" s="171"/>
      <c r="C155" s="171"/>
      <c r="D155" s="171"/>
      <c r="E155" s="171"/>
      <c r="F155" s="171"/>
      <c r="G155" s="171"/>
      <c r="H155" s="171"/>
      <c r="I155" s="171"/>
      <c r="J155" s="171"/>
      <c r="K155" s="171"/>
      <c r="L155" s="171"/>
    </row>
    <row r="156" spans="1:12">
      <c r="A156" s="171"/>
      <c r="B156" s="171"/>
      <c r="C156" s="171"/>
      <c r="D156" s="171"/>
      <c r="E156" s="171"/>
      <c r="F156" s="171"/>
      <c r="G156" s="171"/>
      <c r="H156" s="171"/>
      <c r="I156" s="171"/>
      <c r="J156" s="171"/>
      <c r="K156" s="171"/>
      <c r="L156" s="171"/>
    </row>
    <row r="157" spans="1:12">
      <c r="A157" s="171"/>
      <c r="B157" s="171"/>
      <c r="C157" s="171"/>
      <c r="D157" s="171"/>
      <c r="E157" s="171"/>
      <c r="F157" s="171"/>
      <c r="G157" s="171"/>
      <c r="H157" s="171"/>
      <c r="I157" s="171"/>
      <c r="J157" s="171"/>
      <c r="K157" s="171"/>
      <c r="L157" s="171"/>
    </row>
    <row r="158" spans="1:12">
      <c r="A158" s="171"/>
      <c r="B158" s="171"/>
      <c r="C158" s="171"/>
      <c r="D158" s="171"/>
      <c r="E158" s="171"/>
      <c r="F158" s="171"/>
      <c r="G158" s="171"/>
      <c r="H158" s="171"/>
      <c r="I158" s="171"/>
      <c r="J158" s="171"/>
      <c r="K158" s="171"/>
      <c r="L158" s="171"/>
    </row>
    <row r="159" spans="1:12">
      <c r="A159" s="171"/>
      <c r="B159" s="171"/>
      <c r="C159" s="171"/>
      <c r="D159" s="171"/>
      <c r="E159" s="171"/>
      <c r="F159" s="171"/>
      <c r="G159" s="171"/>
      <c r="H159" s="171"/>
      <c r="I159" s="171"/>
      <c r="J159" s="171"/>
      <c r="K159" s="171"/>
      <c r="L159" s="171"/>
    </row>
    <row r="160" spans="1:12">
      <c r="A160" s="171"/>
      <c r="B160" s="171"/>
      <c r="C160" s="171"/>
      <c r="D160" s="171"/>
      <c r="E160" s="171"/>
      <c r="F160" s="171"/>
      <c r="G160" s="171"/>
      <c r="H160" s="171"/>
      <c r="I160" s="171"/>
      <c r="J160" s="171"/>
      <c r="K160" s="171"/>
      <c r="L160" s="171"/>
    </row>
    <row r="161" spans="1:12">
      <c r="A161" s="171"/>
      <c r="B161" s="171"/>
      <c r="C161" s="171"/>
      <c r="D161" s="171"/>
      <c r="E161" s="171"/>
      <c r="F161" s="171"/>
      <c r="G161" s="171"/>
      <c r="H161" s="171"/>
      <c r="I161" s="171"/>
      <c r="J161" s="171"/>
      <c r="K161" s="171"/>
      <c r="L161" s="171"/>
    </row>
    <row r="162" spans="1:12">
      <c r="A162" s="171"/>
      <c r="B162" s="171"/>
      <c r="C162" s="171"/>
      <c r="D162" s="171"/>
      <c r="E162" s="171"/>
      <c r="F162" s="171"/>
      <c r="G162" s="171"/>
      <c r="H162" s="171"/>
      <c r="I162" s="171"/>
      <c r="J162" s="171"/>
      <c r="K162" s="171"/>
      <c r="L162" s="171"/>
    </row>
    <row r="163" spans="1:12">
      <c r="A163" s="171"/>
      <c r="B163" s="171"/>
      <c r="C163" s="171"/>
      <c r="D163" s="171"/>
      <c r="E163" s="171"/>
      <c r="F163" s="171"/>
      <c r="G163" s="171"/>
      <c r="H163" s="171"/>
      <c r="I163" s="171"/>
      <c r="J163" s="171"/>
      <c r="K163" s="171"/>
      <c r="L163" s="171"/>
    </row>
    <row r="164" spans="1:12">
      <c r="A164" s="171"/>
      <c r="B164" s="171"/>
      <c r="C164" s="171"/>
      <c r="D164" s="171"/>
      <c r="E164" s="171"/>
      <c r="F164" s="171"/>
      <c r="G164" s="171"/>
      <c r="H164" s="171"/>
      <c r="I164" s="171"/>
      <c r="J164" s="171"/>
      <c r="K164" s="171"/>
      <c r="L164" s="171"/>
    </row>
    <row r="165" spans="1:12">
      <c r="A165" s="171"/>
      <c r="B165" s="171"/>
      <c r="C165" s="171"/>
      <c r="D165" s="171"/>
      <c r="E165" s="171"/>
      <c r="F165" s="171"/>
      <c r="G165" s="171"/>
      <c r="H165" s="171"/>
      <c r="I165" s="171"/>
      <c r="J165" s="171"/>
      <c r="K165" s="171"/>
      <c r="L165" s="171"/>
    </row>
    <row r="166" spans="1:12">
      <c r="A166" s="171"/>
      <c r="B166" s="171"/>
      <c r="C166" s="171"/>
      <c r="D166" s="171"/>
      <c r="E166" s="171"/>
      <c r="F166" s="171"/>
      <c r="G166" s="171"/>
      <c r="H166" s="171"/>
      <c r="I166" s="171"/>
      <c r="J166" s="171"/>
      <c r="K166" s="171"/>
      <c r="L166" s="171"/>
    </row>
    <row r="167" spans="1:12">
      <c r="A167" s="171"/>
      <c r="B167" s="171"/>
      <c r="C167" s="171"/>
      <c r="D167" s="171"/>
      <c r="E167" s="171"/>
      <c r="F167" s="171"/>
      <c r="G167" s="171"/>
      <c r="H167" s="171"/>
      <c r="I167" s="171"/>
      <c r="J167" s="171"/>
      <c r="K167" s="171"/>
      <c r="L167" s="171"/>
    </row>
    <row r="168" spans="1:12">
      <c r="A168" s="171"/>
      <c r="B168" s="171"/>
      <c r="C168" s="171"/>
      <c r="D168" s="171"/>
      <c r="E168" s="171"/>
      <c r="F168" s="171"/>
      <c r="G168" s="171"/>
      <c r="H168" s="171"/>
      <c r="I168" s="171"/>
      <c r="J168" s="171"/>
      <c r="K168" s="171"/>
      <c r="L168" s="171"/>
    </row>
    <row r="169" spans="1:12">
      <c r="A169" s="171"/>
      <c r="B169" s="171"/>
      <c r="C169" s="171"/>
      <c r="D169" s="171"/>
      <c r="E169" s="171"/>
      <c r="F169" s="171"/>
      <c r="G169" s="171"/>
      <c r="H169" s="171"/>
      <c r="I169" s="171"/>
      <c r="J169" s="171"/>
      <c r="K169" s="171"/>
      <c r="L169" s="171"/>
    </row>
    <row r="170" spans="1:12">
      <c r="A170" s="171"/>
      <c r="B170" s="171"/>
      <c r="C170" s="171"/>
      <c r="D170" s="171"/>
      <c r="E170" s="171"/>
      <c r="F170" s="171"/>
      <c r="G170" s="171"/>
      <c r="H170" s="171"/>
      <c r="I170" s="171"/>
      <c r="J170" s="171"/>
      <c r="K170" s="171"/>
      <c r="L170" s="171"/>
    </row>
    <row r="171" spans="1:12">
      <c r="A171" s="171"/>
      <c r="B171" s="171"/>
      <c r="C171" s="171"/>
      <c r="D171" s="171"/>
      <c r="E171" s="171"/>
      <c r="F171" s="171"/>
      <c r="G171" s="171"/>
      <c r="H171" s="171"/>
      <c r="I171" s="171"/>
      <c r="J171" s="171"/>
      <c r="K171" s="171"/>
      <c r="L171" s="171"/>
    </row>
    <row r="172" spans="1:12">
      <c r="A172" s="171"/>
      <c r="B172" s="171"/>
      <c r="C172" s="171"/>
      <c r="D172" s="171"/>
      <c r="E172" s="171"/>
      <c r="F172" s="171"/>
      <c r="G172" s="171"/>
      <c r="H172" s="171"/>
      <c r="I172" s="171"/>
      <c r="J172" s="171"/>
      <c r="K172" s="171"/>
      <c r="L172" s="171"/>
    </row>
    <row r="173" spans="1:12">
      <c r="A173" s="171"/>
      <c r="B173" s="171"/>
      <c r="C173" s="171"/>
      <c r="D173" s="171"/>
      <c r="E173" s="171"/>
      <c r="F173" s="171"/>
      <c r="G173" s="171"/>
      <c r="H173" s="171"/>
      <c r="I173" s="171"/>
      <c r="J173" s="171"/>
      <c r="K173" s="171"/>
      <c r="L173" s="171"/>
    </row>
    <row r="174" spans="1:12">
      <c r="A174" s="171"/>
      <c r="B174" s="171"/>
      <c r="C174" s="171"/>
      <c r="D174" s="171"/>
      <c r="E174" s="171"/>
      <c r="F174" s="171"/>
      <c r="G174" s="171"/>
      <c r="H174" s="171"/>
      <c r="I174" s="171"/>
      <c r="J174" s="171"/>
      <c r="K174" s="171"/>
      <c r="L174" s="171"/>
    </row>
    <row r="175" spans="1:12">
      <c r="A175" s="171"/>
      <c r="B175" s="171"/>
      <c r="C175" s="171"/>
      <c r="D175" s="171"/>
      <c r="E175" s="171"/>
      <c r="F175" s="171"/>
      <c r="G175" s="171"/>
      <c r="H175" s="171"/>
      <c r="I175" s="171"/>
      <c r="J175" s="171"/>
      <c r="K175" s="171"/>
      <c r="L175" s="171"/>
    </row>
    <row r="176" spans="1:12">
      <c r="A176" s="171"/>
      <c r="B176" s="171"/>
      <c r="C176" s="171"/>
      <c r="D176" s="171"/>
      <c r="E176" s="171"/>
      <c r="F176" s="171"/>
      <c r="G176" s="171"/>
      <c r="H176" s="171"/>
      <c r="I176" s="171"/>
      <c r="J176" s="171"/>
      <c r="K176" s="171"/>
      <c r="L176" s="171"/>
    </row>
    <row r="177" spans="1:12">
      <c r="A177" s="171"/>
      <c r="B177" s="171"/>
      <c r="C177" s="171"/>
      <c r="D177" s="171"/>
      <c r="E177" s="171"/>
      <c r="F177" s="171"/>
      <c r="G177" s="171"/>
      <c r="H177" s="171"/>
      <c r="I177" s="171"/>
      <c r="J177" s="171"/>
      <c r="K177" s="171"/>
      <c r="L177" s="171"/>
    </row>
    <row r="178" spans="1:12">
      <c r="A178" s="171"/>
      <c r="B178" s="171"/>
      <c r="C178" s="171"/>
      <c r="D178" s="171"/>
      <c r="E178" s="171"/>
      <c r="F178" s="171"/>
      <c r="G178" s="171"/>
      <c r="H178" s="171"/>
      <c r="I178" s="171"/>
      <c r="J178" s="171"/>
      <c r="K178" s="171"/>
      <c r="L178" s="171"/>
    </row>
    <row r="179" spans="1:12">
      <c r="A179" s="171"/>
      <c r="B179" s="171"/>
      <c r="C179" s="171"/>
      <c r="D179" s="171"/>
      <c r="E179" s="171"/>
      <c r="F179" s="171"/>
      <c r="G179" s="171"/>
      <c r="H179" s="171"/>
      <c r="I179" s="171"/>
      <c r="J179" s="171"/>
      <c r="K179" s="171"/>
      <c r="L179" s="171"/>
    </row>
    <row r="180" spans="1:12">
      <c r="A180" s="171"/>
      <c r="B180" s="171"/>
      <c r="C180" s="171"/>
      <c r="D180" s="171"/>
      <c r="E180" s="171"/>
      <c r="F180" s="171"/>
      <c r="G180" s="171"/>
      <c r="H180" s="171"/>
      <c r="I180" s="171"/>
      <c r="J180" s="171"/>
      <c r="K180" s="171"/>
      <c r="L180" s="171"/>
    </row>
    <row r="181" spans="1:12">
      <c r="A181" s="171"/>
      <c r="B181" s="171"/>
      <c r="C181" s="171"/>
      <c r="D181" s="171"/>
      <c r="E181" s="171"/>
      <c r="F181" s="171"/>
      <c r="G181" s="171"/>
      <c r="H181" s="171"/>
      <c r="I181" s="171"/>
      <c r="J181" s="171"/>
      <c r="K181" s="171"/>
      <c r="L181" s="171"/>
    </row>
    <row r="182" spans="1:12">
      <c r="A182" s="171"/>
      <c r="B182" s="171"/>
      <c r="C182" s="171"/>
      <c r="D182" s="171"/>
      <c r="E182" s="171"/>
      <c r="F182" s="171"/>
      <c r="G182" s="171"/>
      <c r="H182" s="171"/>
      <c r="I182" s="171"/>
      <c r="J182" s="171"/>
      <c r="K182" s="171"/>
      <c r="L182" s="171"/>
    </row>
    <row r="183" spans="1:12">
      <c r="A183" s="171"/>
      <c r="B183" s="171"/>
      <c r="C183" s="171"/>
      <c r="D183" s="171"/>
      <c r="E183" s="171"/>
      <c r="F183" s="171"/>
      <c r="G183" s="171"/>
      <c r="H183" s="171"/>
      <c r="I183" s="171"/>
      <c r="J183" s="171"/>
      <c r="K183" s="171"/>
      <c r="L183" s="171"/>
    </row>
    <row r="184" spans="1:12">
      <c r="A184" s="171"/>
      <c r="B184" s="171"/>
      <c r="C184" s="171"/>
      <c r="D184" s="171"/>
      <c r="E184" s="171"/>
      <c r="F184" s="171"/>
      <c r="G184" s="171"/>
      <c r="H184" s="171"/>
      <c r="I184" s="171"/>
      <c r="J184" s="171"/>
      <c r="K184" s="171"/>
      <c r="L184" s="171"/>
    </row>
    <row r="185" spans="1:12">
      <c r="A185" s="171"/>
      <c r="B185" s="171"/>
      <c r="C185" s="171"/>
      <c r="D185" s="171"/>
      <c r="E185" s="171"/>
      <c r="F185" s="171"/>
      <c r="G185" s="171"/>
      <c r="H185" s="171"/>
      <c r="I185" s="171"/>
      <c r="J185" s="171"/>
      <c r="K185" s="171"/>
      <c r="L185" s="171"/>
    </row>
    <row r="186" spans="1:12">
      <c r="A186" s="171"/>
      <c r="B186" s="171"/>
      <c r="C186" s="171"/>
      <c r="D186" s="171"/>
      <c r="E186" s="171"/>
      <c r="F186" s="171"/>
      <c r="G186" s="171"/>
      <c r="H186" s="171"/>
      <c r="I186" s="171"/>
      <c r="J186" s="171"/>
      <c r="K186" s="171"/>
      <c r="L186" s="171"/>
    </row>
    <row r="187" spans="1:12">
      <c r="A187" s="171"/>
      <c r="B187" s="171"/>
      <c r="C187" s="171"/>
      <c r="D187" s="171"/>
      <c r="E187" s="171"/>
      <c r="F187" s="171"/>
      <c r="G187" s="171"/>
      <c r="H187" s="171"/>
      <c r="I187" s="171"/>
      <c r="J187" s="171"/>
      <c r="K187" s="171"/>
      <c r="L187" s="171"/>
    </row>
    <row r="188" spans="1:12">
      <c r="A188" s="171"/>
      <c r="B188" s="171"/>
      <c r="C188" s="171"/>
      <c r="D188" s="171"/>
      <c r="E188" s="171"/>
      <c r="F188" s="171"/>
      <c r="G188" s="171"/>
      <c r="H188" s="171"/>
      <c r="I188" s="171"/>
      <c r="J188" s="171"/>
      <c r="K188" s="171"/>
      <c r="L188" s="171"/>
    </row>
    <row r="189" spans="1:12">
      <c r="A189" s="171"/>
      <c r="B189" s="171"/>
      <c r="C189" s="171"/>
      <c r="D189" s="171"/>
      <c r="E189" s="171"/>
      <c r="F189" s="171"/>
      <c r="G189" s="171"/>
      <c r="H189" s="171"/>
      <c r="I189" s="171"/>
      <c r="J189" s="171"/>
      <c r="K189" s="171"/>
      <c r="L189" s="171"/>
    </row>
    <row r="190" spans="1:12">
      <c r="A190" s="171"/>
      <c r="B190" s="171"/>
      <c r="C190" s="171"/>
      <c r="D190" s="171"/>
      <c r="E190" s="171"/>
      <c r="F190" s="171"/>
      <c r="G190" s="171"/>
      <c r="H190" s="171"/>
      <c r="I190" s="171"/>
      <c r="J190" s="171"/>
      <c r="K190" s="171"/>
      <c r="L190" s="171"/>
    </row>
    <row r="191" spans="1:12">
      <c r="A191" s="171"/>
      <c r="B191" s="171"/>
      <c r="C191" s="171"/>
      <c r="D191" s="171"/>
      <c r="E191" s="171"/>
      <c r="F191" s="171"/>
      <c r="G191" s="171"/>
      <c r="H191" s="171"/>
      <c r="I191" s="171"/>
      <c r="J191" s="171"/>
      <c r="K191" s="171"/>
      <c r="L191" s="171"/>
    </row>
    <row r="192" spans="1:12">
      <c r="A192" s="171"/>
      <c r="B192" s="171"/>
      <c r="C192" s="171"/>
      <c r="D192" s="171"/>
      <c r="E192" s="171"/>
      <c r="F192" s="171"/>
      <c r="G192" s="171"/>
      <c r="H192" s="171"/>
      <c r="I192" s="171"/>
      <c r="J192" s="171"/>
      <c r="K192" s="171"/>
      <c r="L192" s="171"/>
    </row>
    <row r="193" spans="1:12">
      <c r="A193" s="171"/>
      <c r="B193" s="171"/>
      <c r="C193" s="171"/>
      <c r="D193" s="171"/>
      <c r="E193" s="171"/>
      <c r="F193" s="171"/>
      <c r="G193" s="171"/>
      <c r="H193" s="171"/>
      <c r="I193" s="171"/>
      <c r="J193" s="171"/>
      <c r="K193" s="171"/>
      <c r="L193" s="171"/>
    </row>
    <row r="194" spans="1:12">
      <c r="A194" s="171"/>
      <c r="B194" s="171"/>
      <c r="C194" s="171"/>
      <c r="D194" s="171"/>
      <c r="E194" s="171"/>
      <c r="F194" s="171"/>
      <c r="G194" s="171"/>
      <c r="H194" s="171"/>
      <c r="I194" s="171"/>
      <c r="J194" s="171"/>
      <c r="K194" s="171"/>
      <c r="L194" s="171"/>
    </row>
    <row r="195" spans="1:12">
      <c r="A195" s="171"/>
      <c r="B195" s="171"/>
      <c r="C195" s="171"/>
      <c r="D195" s="171"/>
      <c r="E195" s="171"/>
      <c r="F195" s="171"/>
      <c r="G195" s="171"/>
      <c r="H195" s="171"/>
      <c r="I195" s="171"/>
      <c r="J195" s="171"/>
      <c r="K195" s="171"/>
      <c r="L195" s="171"/>
    </row>
    <row r="196" spans="1:12">
      <c r="A196" s="171"/>
      <c r="B196" s="171"/>
      <c r="C196" s="171"/>
      <c r="D196" s="171"/>
      <c r="E196" s="171"/>
      <c r="F196" s="171"/>
      <c r="G196" s="171"/>
      <c r="H196" s="171"/>
      <c r="I196" s="171"/>
      <c r="J196" s="171"/>
      <c r="K196" s="171"/>
      <c r="L196" s="171"/>
    </row>
    <row r="197" spans="1:12">
      <c r="A197" s="171"/>
      <c r="B197" s="171"/>
      <c r="C197" s="171"/>
      <c r="D197" s="171"/>
      <c r="E197" s="171"/>
      <c r="F197" s="171"/>
      <c r="G197" s="171"/>
      <c r="H197" s="171"/>
      <c r="I197" s="171"/>
      <c r="J197" s="171"/>
      <c r="K197" s="171"/>
      <c r="L197" s="171"/>
    </row>
    <row r="198" spans="1:12">
      <c r="A198" s="171"/>
      <c r="B198" s="171"/>
      <c r="C198" s="171"/>
      <c r="D198" s="171"/>
      <c r="E198" s="171"/>
      <c r="F198" s="171"/>
      <c r="G198" s="171"/>
      <c r="H198" s="171"/>
      <c r="I198" s="171"/>
      <c r="J198" s="171"/>
      <c r="K198" s="171"/>
      <c r="L198" s="171"/>
    </row>
    <row r="199" spans="1:12">
      <c r="A199" s="171"/>
      <c r="B199" s="171"/>
      <c r="C199" s="171"/>
      <c r="D199" s="171"/>
      <c r="E199" s="171"/>
      <c r="F199" s="171"/>
      <c r="G199" s="171"/>
      <c r="H199" s="171"/>
      <c r="I199" s="171"/>
      <c r="J199" s="171"/>
      <c r="K199" s="171"/>
      <c r="L199" s="171"/>
    </row>
    <row r="200" spans="1:12">
      <c r="A200" s="171"/>
      <c r="B200" s="171"/>
      <c r="C200" s="171"/>
      <c r="D200" s="171"/>
      <c r="E200" s="171"/>
      <c r="F200" s="171"/>
      <c r="G200" s="171"/>
      <c r="H200" s="171"/>
      <c r="I200" s="171"/>
      <c r="J200" s="171"/>
      <c r="K200" s="171"/>
      <c r="L200" s="171"/>
    </row>
    <row r="201" spans="1:12">
      <c r="A201" s="171"/>
      <c r="B201" s="171"/>
      <c r="C201" s="171"/>
      <c r="D201" s="171"/>
      <c r="E201" s="171"/>
      <c r="F201" s="171"/>
      <c r="G201" s="171"/>
      <c r="H201" s="171"/>
      <c r="I201" s="171"/>
      <c r="J201" s="171"/>
      <c r="K201" s="171"/>
      <c r="L201" s="171"/>
    </row>
    <row r="202" spans="1:12">
      <c r="A202" s="171"/>
      <c r="B202" s="171"/>
      <c r="C202" s="171"/>
      <c r="D202" s="171"/>
      <c r="E202" s="171"/>
      <c r="F202" s="171"/>
      <c r="G202" s="171"/>
      <c r="H202" s="171"/>
      <c r="I202" s="171"/>
      <c r="J202" s="171"/>
      <c r="K202" s="171"/>
      <c r="L202" s="171"/>
    </row>
    <row r="203" spans="1:12">
      <c r="A203" s="171"/>
      <c r="B203" s="171"/>
      <c r="C203" s="171"/>
      <c r="D203" s="171"/>
      <c r="E203" s="171"/>
      <c r="F203" s="171"/>
      <c r="G203" s="171"/>
      <c r="H203" s="171"/>
      <c r="I203" s="171"/>
      <c r="J203" s="171"/>
      <c r="K203" s="171"/>
      <c r="L203" s="171"/>
    </row>
    <row r="204" spans="1:12">
      <c r="A204" s="171"/>
      <c r="B204" s="171"/>
      <c r="C204" s="171"/>
      <c r="D204" s="171"/>
      <c r="E204" s="171"/>
      <c r="F204" s="171"/>
      <c r="G204" s="171"/>
      <c r="H204" s="171"/>
      <c r="I204" s="171"/>
      <c r="J204" s="171"/>
      <c r="K204" s="171"/>
      <c r="L204" s="171"/>
    </row>
    <row r="205" spans="1:12">
      <c r="A205" s="171"/>
      <c r="B205" s="171"/>
      <c r="C205" s="171"/>
      <c r="D205" s="171"/>
      <c r="E205" s="171"/>
      <c r="F205" s="171"/>
      <c r="G205" s="171"/>
      <c r="H205" s="171"/>
      <c r="I205" s="171"/>
      <c r="J205" s="171"/>
      <c r="K205" s="171"/>
      <c r="L205" s="171"/>
    </row>
    <row r="206" spans="1:12">
      <c r="A206" s="171"/>
      <c r="B206" s="171"/>
      <c r="C206" s="171"/>
      <c r="D206" s="171"/>
      <c r="E206" s="171"/>
      <c r="F206" s="171"/>
      <c r="G206" s="171"/>
      <c r="H206" s="171"/>
      <c r="I206" s="171"/>
      <c r="J206" s="171"/>
      <c r="K206" s="171"/>
      <c r="L206" s="171"/>
    </row>
    <row r="207" spans="1:12">
      <c r="A207" s="171"/>
      <c r="B207" s="171"/>
      <c r="C207" s="171"/>
      <c r="D207" s="171"/>
      <c r="E207" s="171"/>
      <c r="F207" s="171"/>
      <c r="G207" s="171"/>
      <c r="H207" s="171"/>
      <c r="I207" s="171"/>
      <c r="J207" s="171"/>
      <c r="K207" s="171"/>
      <c r="L207" s="171"/>
    </row>
    <row r="208" spans="1:12">
      <c r="A208" s="171"/>
      <c r="B208" s="171"/>
      <c r="C208" s="171"/>
      <c r="D208" s="171"/>
      <c r="E208" s="171"/>
      <c r="F208" s="171"/>
      <c r="G208" s="171"/>
      <c r="H208" s="171"/>
      <c r="I208" s="171"/>
      <c r="J208" s="171"/>
      <c r="K208" s="171"/>
      <c r="L208" s="171"/>
    </row>
    <row r="209" spans="1:12">
      <c r="A209" s="171"/>
      <c r="B209" s="171"/>
      <c r="C209" s="171"/>
      <c r="D209" s="171"/>
      <c r="E209" s="171"/>
      <c r="F209" s="171"/>
      <c r="G209" s="171"/>
      <c r="H209" s="171"/>
      <c r="I209" s="171"/>
      <c r="J209" s="171"/>
      <c r="K209" s="171"/>
      <c r="L209" s="171"/>
    </row>
    <row r="210" spans="1:12">
      <c r="A210" s="171"/>
      <c r="B210" s="171"/>
      <c r="C210" s="171"/>
      <c r="D210" s="171"/>
      <c r="E210" s="171"/>
      <c r="F210" s="171"/>
      <c r="G210" s="171"/>
      <c r="H210" s="171"/>
      <c r="I210" s="171"/>
      <c r="J210" s="171"/>
      <c r="K210" s="171"/>
      <c r="L210" s="171"/>
    </row>
    <row r="211" spans="1:12">
      <c r="A211" s="171"/>
      <c r="B211" s="171"/>
      <c r="C211" s="171"/>
      <c r="D211" s="171"/>
      <c r="E211" s="171"/>
      <c r="F211" s="171"/>
      <c r="G211" s="171"/>
      <c r="H211" s="171"/>
      <c r="I211" s="171"/>
      <c r="J211" s="171"/>
      <c r="K211" s="171"/>
      <c r="L211" s="171"/>
    </row>
    <row r="212" spans="1:12">
      <c r="A212" s="171"/>
      <c r="B212" s="171"/>
      <c r="C212" s="171"/>
      <c r="D212" s="171"/>
      <c r="E212" s="171"/>
      <c r="F212" s="171"/>
      <c r="G212" s="171"/>
      <c r="H212" s="171"/>
      <c r="I212" s="171"/>
      <c r="J212" s="171"/>
      <c r="K212" s="171"/>
      <c r="L212" s="171"/>
    </row>
    <row r="213" spans="1:12">
      <c r="A213" s="171"/>
      <c r="B213" s="171"/>
      <c r="C213" s="171"/>
      <c r="D213" s="171"/>
      <c r="E213" s="171"/>
      <c r="F213" s="171"/>
      <c r="G213" s="171"/>
      <c r="H213" s="171"/>
      <c r="I213" s="171"/>
      <c r="J213" s="171"/>
      <c r="K213" s="171"/>
      <c r="L213" s="171"/>
    </row>
    <row r="214" spans="1:12">
      <c r="A214" s="171"/>
      <c r="B214" s="171"/>
      <c r="C214" s="171"/>
      <c r="D214" s="171"/>
      <c r="E214" s="171"/>
      <c r="F214" s="171"/>
      <c r="G214" s="171"/>
      <c r="H214" s="171"/>
      <c r="I214" s="171"/>
      <c r="J214" s="171"/>
      <c r="K214" s="171"/>
      <c r="L214" s="171"/>
    </row>
    <row r="215" spans="1:12">
      <c r="A215" s="171"/>
      <c r="B215" s="171"/>
      <c r="C215" s="171"/>
      <c r="D215" s="171"/>
      <c r="E215" s="171"/>
      <c r="F215" s="171"/>
      <c r="G215" s="171"/>
      <c r="H215" s="171"/>
      <c r="I215" s="171"/>
      <c r="J215" s="171"/>
      <c r="K215" s="171"/>
      <c r="L215" s="171"/>
    </row>
    <row r="216" spans="1:12">
      <c r="A216" s="171"/>
      <c r="B216" s="171"/>
      <c r="C216" s="171"/>
      <c r="D216" s="171"/>
      <c r="E216" s="171"/>
      <c r="F216" s="171"/>
      <c r="G216" s="171"/>
      <c r="H216" s="171"/>
      <c r="I216" s="171"/>
      <c r="J216" s="171"/>
      <c r="K216" s="171"/>
      <c r="L216" s="171"/>
    </row>
  </sheetData>
  <mergeCells count="35">
    <mergeCell ref="B58:C58"/>
    <mergeCell ref="E58:I58"/>
    <mergeCell ref="B60:C60"/>
    <mergeCell ref="E60:I60"/>
    <mergeCell ref="B55:C55"/>
    <mergeCell ref="E55:K55"/>
    <mergeCell ref="B56:C56"/>
    <mergeCell ref="E56:I56"/>
    <mergeCell ref="B57:C57"/>
    <mergeCell ref="E57:I57"/>
    <mergeCell ref="B52:C52"/>
    <mergeCell ref="E52:I52"/>
    <mergeCell ref="B53:C53"/>
    <mergeCell ref="E53:K53"/>
    <mergeCell ref="B54:C54"/>
    <mergeCell ref="E54:K54"/>
    <mergeCell ref="B49:C49"/>
    <mergeCell ref="E49:K49"/>
    <mergeCell ref="B50:C50"/>
    <mergeCell ref="E50:I50"/>
    <mergeCell ref="B51:C51"/>
    <mergeCell ref="E51:K51"/>
    <mergeCell ref="B46:C46"/>
    <mergeCell ref="E46:I46"/>
    <mergeCell ref="B47:C47"/>
    <mergeCell ref="E47:K47"/>
    <mergeCell ref="B48:C48"/>
    <mergeCell ref="E48:K48"/>
    <mergeCell ref="A18:L23"/>
    <mergeCell ref="A24:L24"/>
    <mergeCell ref="B27:L27"/>
    <mergeCell ref="B29:L29"/>
    <mergeCell ref="B32:L32"/>
    <mergeCell ref="B45:C45"/>
    <mergeCell ref="E45:K45"/>
  </mergeCells>
  <conditionalFormatting sqref="E57:I57 E53:K55">
    <cfRule type="cellIs" dxfId="23" priority="24" stopIfTrue="1" operator="greaterThan">
      <formula>0</formula>
    </cfRule>
  </conditionalFormatting>
  <conditionalFormatting sqref="E53:K55">
    <cfRule type="cellIs" dxfId="22" priority="23" stopIfTrue="1" operator="greaterThan">
      <formula>0</formula>
    </cfRule>
  </conditionalFormatting>
  <conditionalFormatting sqref="E57:I57">
    <cfRule type="cellIs" dxfId="21" priority="22" stopIfTrue="1" operator="greaterThan">
      <formula>0</formula>
    </cfRule>
  </conditionalFormatting>
  <conditionalFormatting sqref="E57:I57 E53:K55">
    <cfRule type="cellIs" dxfId="20" priority="21" stopIfTrue="1" operator="greaterThan">
      <formula>0</formula>
    </cfRule>
  </conditionalFormatting>
  <conditionalFormatting sqref="E53:K55">
    <cfRule type="cellIs" dxfId="19" priority="20" stopIfTrue="1" operator="greaterThan">
      <formula>0</formula>
    </cfRule>
  </conditionalFormatting>
  <conditionalFormatting sqref="E57:I57">
    <cfRule type="cellIs" dxfId="18" priority="19" stopIfTrue="1" operator="greaterThan">
      <formula>0</formula>
    </cfRule>
  </conditionalFormatting>
  <conditionalFormatting sqref="A18:L23">
    <cfRule type="cellIs" dxfId="17" priority="18" stopIfTrue="1" operator="greaterThan">
      <formula>0</formula>
    </cfRule>
  </conditionalFormatting>
  <conditionalFormatting sqref="A18:L23">
    <cfRule type="cellIs" dxfId="16" priority="17" stopIfTrue="1" operator="greaterThan">
      <formula>0</formula>
    </cfRule>
  </conditionalFormatting>
  <conditionalFormatting sqref="E57:I57 E53:K55">
    <cfRule type="cellIs" dxfId="15" priority="16" stopIfTrue="1" operator="greaterThan">
      <formula>0</formula>
    </cfRule>
  </conditionalFormatting>
  <conditionalFormatting sqref="E53:K55">
    <cfRule type="cellIs" dxfId="14" priority="15" stopIfTrue="1" operator="greaterThan">
      <formula>0</formula>
    </cfRule>
  </conditionalFormatting>
  <conditionalFormatting sqref="E57:I57">
    <cfRule type="cellIs" dxfId="13" priority="14" stopIfTrue="1" operator="greaterThan">
      <formula>0</formula>
    </cfRule>
  </conditionalFormatting>
  <conditionalFormatting sqref="E57:I57 E53:K55">
    <cfRule type="cellIs" dxfId="12" priority="13" stopIfTrue="1" operator="greaterThan">
      <formula>0</formula>
    </cfRule>
  </conditionalFormatting>
  <conditionalFormatting sqref="E53:K55">
    <cfRule type="cellIs" dxfId="11" priority="12" stopIfTrue="1" operator="greaterThan">
      <formula>0</formula>
    </cfRule>
  </conditionalFormatting>
  <conditionalFormatting sqref="E57:I57">
    <cfRule type="cellIs" dxfId="10" priority="11" stopIfTrue="1" operator="greaterThan">
      <formula>0</formula>
    </cfRule>
  </conditionalFormatting>
  <conditionalFormatting sqref="A18:L23">
    <cfRule type="cellIs" dxfId="9" priority="10" stopIfTrue="1" operator="greaterThan">
      <formula>0</formula>
    </cfRule>
  </conditionalFormatting>
  <conditionalFormatting sqref="A18:L23">
    <cfRule type="cellIs" dxfId="8" priority="9" stopIfTrue="1" operator="greaterThan">
      <formula>0</formula>
    </cfRule>
  </conditionalFormatting>
  <conditionalFormatting sqref="E57:I57 E53:K55">
    <cfRule type="cellIs" dxfId="7" priority="8" stopIfTrue="1" operator="greaterThan">
      <formula>0</formula>
    </cfRule>
  </conditionalFormatting>
  <conditionalFormatting sqref="E53:K55">
    <cfRule type="cellIs" dxfId="6" priority="7" stopIfTrue="1" operator="greaterThan">
      <formula>0</formula>
    </cfRule>
  </conditionalFormatting>
  <conditionalFormatting sqref="E57:I57">
    <cfRule type="cellIs" dxfId="5" priority="6" stopIfTrue="1" operator="greaterThan">
      <formula>0</formula>
    </cfRule>
  </conditionalFormatting>
  <conditionalFormatting sqref="E57:I57 E53:K55">
    <cfRule type="cellIs" dxfId="4" priority="5" stopIfTrue="1" operator="greaterThan">
      <formula>0</formula>
    </cfRule>
  </conditionalFormatting>
  <conditionalFormatting sqref="E53:K55">
    <cfRule type="cellIs" dxfId="3" priority="4" stopIfTrue="1" operator="greaterThan">
      <formula>0</formula>
    </cfRule>
  </conditionalFormatting>
  <conditionalFormatting sqref="E57:I57">
    <cfRule type="cellIs" dxfId="2" priority="3" stopIfTrue="1" operator="greaterThan">
      <formula>0</formula>
    </cfRule>
  </conditionalFormatting>
  <conditionalFormatting sqref="A18:L23">
    <cfRule type="cellIs" dxfId="1" priority="2" stopIfTrue="1" operator="greaterThan">
      <formula>0</formula>
    </cfRule>
  </conditionalFormatting>
  <conditionalFormatting sqref="A18:L23">
    <cfRule type="cellIs" dxfId="0" priority="1" stopIfTrue="1" operator="greaterThan">
      <formula>0</formula>
    </cfRule>
  </conditionalFormatting>
  <dataValidations disablePrompts="1" count="1">
    <dataValidation type="list" allowBlank="1" showInputMessage="1" showErrorMessage="1" sqref="E51:K51">
      <formula1>$O$71:$O$86</formula1>
    </dataValidation>
  </dataValidations>
  <pageMargins left="0.7" right="0.7" top="0.78740157499999996" bottom="0.78740157499999996" header="0.3" footer="0.3"/>
  <pageSetup paperSize="9" orientation="portrait" horizontalDpi="4294967292" verticalDpi="0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2"/>
  <sheetViews>
    <sheetView zoomScaleNormal="100" workbookViewId="0">
      <pane ySplit="3" topLeftCell="A4" activePane="bottomLeft" state="frozen"/>
      <selection activeCell="D27" sqref="D27"/>
      <selection pane="bottomLeft" activeCell="A4" sqref="A4"/>
    </sheetView>
  </sheetViews>
  <sheetFormatPr defaultRowHeight="15.75"/>
  <cols>
    <col min="1" max="1" width="7.5" style="1" bestFit="1" customWidth="1"/>
    <col min="2" max="2" width="8.25" style="1" bestFit="1" customWidth="1"/>
    <col min="3" max="3" width="75.875" style="1" customWidth="1"/>
    <col min="4" max="4" width="7.875" style="1" customWidth="1"/>
    <col min="5" max="5" width="10.375" style="6" bestFit="1" customWidth="1"/>
    <col min="6" max="6" width="7.375" style="5" bestFit="1" customWidth="1"/>
    <col min="7" max="7" width="12.25" style="6" bestFit="1" customWidth="1"/>
    <col min="8" max="16384" width="9" style="1"/>
  </cols>
  <sheetData>
    <row r="1" spans="1:7" ht="33" thickTop="1" thickBot="1">
      <c r="A1" s="9" t="s">
        <v>23</v>
      </c>
      <c r="B1" s="10" t="s">
        <v>0</v>
      </c>
      <c r="C1" s="22" t="s">
        <v>1</v>
      </c>
      <c r="D1" s="11" t="s">
        <v>2</v>
      </c>
      <c r="E1" s="12" t="s">
        <v>24</v>
      </c>
      <c r="F1" s="13" t="s">
        <v>19</v>
      </c>
      <c r="G1" s="14" t="s">
        <v>25</v>
      </c>
    </row>
    <row r="2" spans="1:7" s="2" customFormat="1" ht="17.25" thickTop="1" thickBot="1">
      <c r="A2" s="15" t="s">
        <v>457</v>
      </c>
      <c r="B2" s="16"/>
      <c r="C2" s="77" t="s">
        <v>435</v>
      </c>
      <c r="D2" s="18"/>
      <c r="E2" s="18"/>
      <c r="F2" s="18"/>
      <c r="G2" s="19"/>
    </row>
    <row r="3" spans="1:7" s="2" customFormat="1" ht="16.5" thickBot="1">
      <c r="A3" s="63"/>
      <c r="B3" s="64"/>
      <c r="C3" s="67" t="s">
        <v>26</v>
      </c>
      <c r="D3" s="65"/>
      <c r="E3" s="65"/>
      <c r="F3" s="65"/>
      <c r="G3" s="66">
        <f>SUM(G4:G11)</f>
        <v>0</v>
      </c>
    </row>
    <row r="4" spans="1:7" s="2" customFormat="1" ht="16.5" thickTop="1">
      <c r="A4" s="56" t="s">
        <v>450</v>
      </c>
      <c r="B4" s="57" t="s">
        <v>450</v>
      </c>
      <c r="C4" s="58" t="s">
        <v>458</v>
      </c>
      <c r="D4" s="59" t="s">
        <v>456</v>
      </c>
      <c r="E4" s="60"/>
      <c r="F4" s="61">
        <v>60</v>
      </c>
      <c r="G4" s="62">
        <f>F4*E4</f>
        <v>0</v>
      </c>
    </row>
    <row r="5" spans="1:7" s="2" customFormat="1">
      <c r="A5" s="56" t="s">
        <v>451</v>
      </c>
      <c r="B5" s="57" t="s">
        <v>451</v>
      </c>
      <c r="C5" s="58" t="s">
        <v>459</v>
      </c>
      <c r="D5" s="59" t="s">
        <v>456</v>
      </c>
      <c r="E5" s="60"/>
      <c r="F5" s="28">
        <v>150</v>
      </c>
      <c r="G5" s="62">
        <f>F5*E5</f>
        <v>0</v>
      </c>
    </row>
    <row r="6" spans="1:7" s="2" customFormat="1">
      <c r="A6" s="56" t="s">
        <v>452</v>
      </c>
      <c r="B6" s="57" t="s">
        <v>452</v>
      </c>
      <c r="C6" s="58" t="s">
        <v>460</v>
      </c>
      <c r="D6" s="59" t="s">
        <v>3</v>
      </c>
      <c r="E6" s="60"/>
      <c r="F6" s="61">
        <v>500</v>
      </c>
      <c r="G6" s="62">
        <f t="shared" ref="G6:G10" si="0">F6*E6</f>
        <v>0</v>
      </c>
    </row>
    <row r="7" spans="1:7" s="2" customFormat="1">
      <c r="A7" s="56" t="s">
        <v>453</v>
      </c>
      <c r="B7" s="57" t="s">
        <v>453</v>
      </c>
      <c r="C7" s="58" t="s">
        <v>462</v>
      </c>
      <c r="D7" s="59" t="s">
        <v>456</v>
      </c>
      <c r="E7" s="60"/>
      <c r="F7" s="28">
        <v>60</v>
      </c>
      <c r="G7" s="62">
        <f t="shared" si="0"/>
        <v>0</v>
      </c>
    </row>
    <row r="8" spans="1:7" s="2" customFormat="1">
      <c r="A8" s="56" t="s">
        <v>454</v>
      </c>
      <c r="B8" s="57" t="s">
        <v>454</v>
      </c>
      <c r="C8" s="58" t="s">
        <v>463</v>
      </c>
      <c r="D8" s="59" t="s">
        <v>464</v>
      </c>
      <c r="E8" s="60"/>
      <c r="F8" s="61">
        <v>35</v>
      </c>
      <c r="G8" s="62">
        <f t="shared" si="0"/>
        <v>0</v>
      </c>
    </row>
    <row r="9" spans="1:7" s="2" customFormat="1">
      <c r="A9" s="56" t="s">
        <v>455</v>
      </c>
      <c r="B9" s="57" t="s">
        <v>455</v>
      </c>
      <c r="C9" s="58" t="s">
        <v>461</v>
      </c>
      <c r="D9" s="59" t="s">
        <v>3</v>
      </c>
      <c r="E9" s="60"/>
      <c r="F9" s="28">
        <v>3000</v>
      </c>
      <c r="G9" s="62">
        <f t="shared" si="0"/>
        <v>0</v>
      </c>
    </row>
    <row r="10" spans="1:7" s="2" customFormat="1">
      <c r="A10" s="56" t="s">
        <v>508</v>
      </c>
      <c r="B10" s="57" t="s">
        <v>508</v>
      </c>
      <c r="C10" s="195" t="s">
        <v>509</v>
      </c>
      <c r="D10" s="196" t="s">
        <v>153</v>
      </c>
      <c r="E10" s="197"/>
      <c r="F10" s="198">
        <v>35</v>
      </c>
      <c r="G10" s="199">
        <f t="shared" si="0"/>
        <v>0</v>
      </c>
    </row>
    <row r="11" spans="1:7" s="2" customFormat="1" ht="16.5" thickBot="1">
      <c r="A11" s="25"/>
      <c r="B11" s="26"/>
      <c r="C11" s="20"/>
      <c r="D11" s="21"/>
      <c r="E11" s="30"/>
      <c r="F11" s="31"/>
      <c r="G11" s="32"/>
    </row>
    <row r="12" spans="1:7" ht="16.5" thickTop="1"/>
  </sheetData>
  <pageMargins left="0.23622047244094491" right="0.23622047244094491" top="0.74803149606299213" bottom="0.74803149606299213" header="0.31496062992125984" footer="0.31496062992125984"/>
  <pageSetup paperSize="9" scale="79" fitToHeight="0" orientation="landscape" horizontalDpi="300" verticalDpi="300" r:id="rId1"/>
  <headerFooter>
    <oddHeader>&amp;L&amp;"Arial,Obyčejné"&amp;10ELEKTRO-PROJEKCE s.r.o.&amp;R&amp;"Arial,Obyčejné"&amp;10&amp;P/&amp;N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D24"/>
  <sheetViews>
    <sheetView zoomScaleNormal="100" workbookViewId="0">
      <selection activeCell="B3" sqref="B3"/>
    </sheetView>
  </sheetViews>
  <sheetFormatPr defaultRowHeight="15.75"/>
  <cols>
    <col min="1" max="1" width="2.25" customWidth="1"/>
    <col min="2" max="2" width="10.25" customWidth="1"/>
    <col min="3" max="3" width="46.625" customWidth="1"/>
    <col min="4" max="4" width="14.875" customWidth="1"/>
  </cols>
  <sheetData>
    <row r="1" spans="1:4" ht="18">
      <c r="A1" s="48"/>
      <c r="B1" s="157"/>
      <c r="C1" s="157"/>
      <c r="D1" s="158"/>
    </row>
    <row r="2" spans="1:4" ht="18">
      <c r="A2" s="159" t="s">
        <v>4</v>
      </c>
      <c r="B2" s="160"/>
      <c r="C2" s="160"/>
      <c r="D2" s="161"/>
    </row>
    <row r="3" spans="1:4" ht="18">
      <c r="A3" s="45"/>
      <c r="B3" s="38"/>
      <c r="C3" s="3"/>
      <c r="D3" s="39"/>
    </row>
    <row r="4" spans="1:4">
      <c r="A4" s="45"/>
      <c r="B4" s="54" t="s">
        <v>5</v>
      </c>
      <c r="C4" s="109" t="s">
        <v>478</v>
      </c>
      <c r="D4" s="43"/>
    </row>
    <row r="5" spans="1:4">
      <c r="A5" s="45"/>
      <c r="B5" s="54" t="s">
        <v>6</v>
      </c>
      <c r="C5" s="109" t="s">
        <v>479</v>
      </c>
      <c r="D5" s="44"/>
    </row>
    <row r="6" spans="1:4">
      <c r="A6" s="45"/>
      <c r="B6" s="54" t="s">
        <v>7</v>
      </c>
      <c r="C6" s="109" t="s">
        <v>480</v>
      </c>
      <c r="D6" s="44"/>
    </row>
    <row r="7" spans="1:4">
      <c r="A7" s="45"/>
      <c r="B7" s="54"/>
      <c r="C7" s="109"/>
      <c r="D7" s="44"/>
    </row>
    <row r="8" spans="1:4">
      <c r="A8" s="45"/>
      <c r="B8" s="54"/>
      <c r="C8" s="109" t="s">
        <v>38</v>
      </c>
      <c r="D8" s="44"/>
    </row>
    <row r="9" spans="1:4">
      <c r="A9" s="45"/>
      <c r="B9" s="54"/>
      <c r="C9" s="109"/>
      <c r="D9" s="44"/>
    </row>
    <row r="10" spans="1:4">
      <c r="A10" s="45"/>
      <c r="B10" s="54" t="s">
        <v>8</v>
      </c>
      <c r="C10" s="109" t="s">
        <v>481</v>
      </c>
      <c r="D10" s="44"/>
    </row>
    <row r="11" spans="1:4">
      <c r="A11" s="45"/>
      <c r="B11" s="54" t="s">
        <v>9</v>
      </c>
      <c r="C11" s="109" t="s">
        <v>482</v>
      </c>
      <c r="D11" s="44"/>
    </row>
    <row r="12" spans="1:4">
      <c r="A12" s="45"/>
      <c r="B12" s="54" t="s">
        <v>10</v>
      </c>
      <c r="C12" s="55" t="s">
        <v>483</v>
      </c>
      <c r="D12" s="44"/>
    </row>
    <row r="13" spans="1:4">
      <c r="A13" s="45"/>
      <c r="B13" s="4"/>
      <c r="C13" s="4"/>
      <c r="D13" s="44"/>
    </row>
    <row r="14" spans="1:4">
      <c r="A14" s="45"/>
      <c r="B14" s="41"/>
      <c r="C14" s="41"/>
      <c r="D14" s="42"/>
    </row>
    <row r="15" spans="1:4">
      <c r="A15" s="49"/>
      <c r="B15" s="47" t="s">
        <v>11</v>
      </c>
      <c r="C15" s="47" t="s">
        <v>12</v>
      </c>
      <c r="D15" s="46" t="s">
        <v>13</v>
      </c>
    </row>
    <row r="16" spans="1:4" s="33" customFormat="1" ht="12.75">
      <c r="A16" s="37"/>
      <c r="B16" s="35" t="str">
        <f>'1'!A2</f>
        <v>A</v>
      </c>
      <c r="C16" s="35" t="str">
        <f>'1'!C2</f>
        <v>Svítidla</v>
      </c>
      <c r="D16" s="40">
        <f>'1'!J3</f>
        <v>0</v>
      </c>
    </row>
    <row r="17" spans="1:4" s="33" customFormat="1" ht="12.75">
      <c r="A17" s="37"/>
      <c r="B17" s="35" t="str">
        <f>'2'!A2</f>
        <v>B</v>
      </c>
      <c r="C17" s="35" t="str">
        <f>'2'!C2</f>
        <v>Přístroje</v>
      </c>
      <c r="D17" s="40">
        <f>'2'!J3</f>
        <v>0</v>
      </c>
    </row>
    <row r="18" spans="1:4" s="33" customFormat="1" ht="12.75">
      <c r="A18" s="37"/>
      <c r="B18" s="35" t="str">
        <f>'3'!A2</f>
        <v>C</v>
      </c>
      <c r="C18" s="35" t="str">
        <f>'3'!C2</f>
        <v>Kabeláž</v>
      </c>
      <c r="D18" s="40">
        <f>'3'!J3</f>
        <v>0</v>
      </c>
    </row>
    <row r="19" spans="1:4" s="33" customFormat="1" ht="12.75">
      <c r="A19" s="37"/>
      <c r="B19" s="35" t="str">
        <f>'5'!A2</f>
        <v>D</v>
      </c>
      <c r="C19" s="35" t="str">
        <f>'4'!C2</f>
        <v>Rozvaděče</v>
      </c>
      <c r="D19" s="40">
        <f>'4'!J3</f>
        <v>0</v>
      </c>
    </row>
    <row r="20" spans="1:4" s="33" customFormat="1" ht="12.75">
      <c r="A20" s="37"/>
      <c r="B20" s="35" t="str">
        <f>'6'!A2</f>
        <v>E</v>
      </c>
      <c r="C20" s="35" t="str">
        <f>'5'!C2</f>
        <v>Elektroinstalační materiál</v>
      </c>
      <c r="D20" s="40">
        <f>'5'!J3</f>
        <v>0</v>
      </c>
    </row>
    <row r="21" spans="1:4" s="33" customFormat="1" ht="12.75">
      <c r="A21" s="37"/>
      <c r="B21" s="35" t="str">
        <f>'4'!A2</f>
        <v>F</v>
      </c>
      <c r="C21" s="35" t="str">
        <f>'6'!C2</f>
        <v>Hromosvod a uzemnění - materiál</v>
      </c>
      <c r="D21" s="40">
        <f>'6'!G3</f>
        <v>0</v>
      </c>
    </row>
    <row r="22" spans="1:4" s="33" customFormat="1" ht="12.75">
      <c r="A22" s="37"/>
      <c r="B22" s="35" t="str">
        <f>'7'!A2</f>
        <v>G</v>
      </c>
      <c r="C22" s="35" t="str">
        <f>'7'!C2</f>
        <v>Hromosvod a uzemnění - montáž</v>
      </c>
      <c r="D22" s="40">
        <f>'7'!G3</f>
        <v>0</v>
      </c>
    </row>
    <row r="23" spans="1:4">
      <c r="A23" s="36"/>
      <c r="B23" s="35" t="str">
        <f>'8'!A2</f>
        <v>H</v>
      </c>
      <c r="C23" s="35" t="str">
        <f>'8'!C2</f>
        <v>Ostatní</v>
      </c>
      <c r="D23" s="40">
        <f>'8'!G3</f>
        <v>0</v>
      </c>
    </row>
    <row r="24" spans="1:4" s="34" customFormat="1" ht="16.5" thickBot="1">
      <c r="A24" s="50"/>
      <c r="B24" s="51"/>
      <c r="C24" s="52" t="s">
        <v>29</v>
      </c>
      <c r="D24" s="53">
        <f>SUM(D16:D23)</f>
        <v>0</v>
      </c>
    </row>
  </sheetData>
  <mergeCells count="2">
    <mergeCell ref="B1:D1"/>
    <mergeCell ref="A2:D2"/>
  </mergeCells>
  <pageMargins left="0.23622047244094491" right="0.23622047244094491" top="0.74803149606299213" bottom="0.74803149606299213" header="0.31496062992125984" footer="0.31496062992125984"/>
  <pageSetup paperSize="9" scale="125" fitToWidth="0" fitToHeight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1"/>
  <sheetViews>
    <sheetView zoomScale="85" zoomScaleNormal="85" workbookViewId="0">
      <pane ySplit="3" topLeftCell="A4" activePane="bottomLeft" state="frozen"/>
      <selection activeCell="D27" sqref="D27"/>
      <selection pane="bottomLeft" activeCell="A4" sqref="A4"/>
    </sheetView>
  </sheetViews>
  <sheetFormatPr defaultRowHeight="15.75"/>
  <cols>
    <col min="1" max="1" width="7.5" style="1" bestFit="1" customWidth="1"/>
    <col min="2" max="2" width="8.25" style="1" bestFit="1" customWidth="1"/>
    <col min="3" max="3" width="75.875" style="1" bestFit="1" customWidth="1"/>
    <col min="4" max="4" width="7.875" style="1" customWidth="1"/>
    <col min="5" max="5" width="10.75" style="6" bestFit="1" customWidth="1"/>
    <col min="6" max="6" width="7.375" style="5" bestFit="1" customWidth="1"/>
    <col min="7" max="7" width="8.125" style="5" customWidth="1"/>
    <col min="8" max="9" width="8.125" style="5" bestFit="1" customWidth="1"/>
    <col min="10" max="10" width="11.75" style="6" bestFit="1" customWidth="1"/>
    <col min="11" max="16384" width="9" style="1"/>
  </cols>
  <sheetData>
    <row r="1" spans="1:10" ht="33" thickTop="1" thickBot="1">
      <c r="A1" s="9" t="s">
        <v>23</v>
      </c>
      <c r="B1" s="10" t="s">
        <v>0</v>
      </c>
      <c r="C1" s="22" t="s">
        <v>1</v>
      </c>
      <c r="D1" s="11" t="s">
        <v>2</v>
      </c>
      <c r="E1" s="12" t="s">
        <v>24</v>
      </c>
      <c r="F1" s="13" t="s">
        <v>19</v>
      </c>
      <c r="G1" s="13" t="s">
        <v>20</v>
      </c>
      <c r="H1" s="13" t="s">
        <v>21</v>
      </c>
      <c r="I1" s="13" t="s">
        <v>22</v>
      </c>
      <c r="J1" s="14" t="s">
        <v>25</v>
      </c>
    </row>
    <row r="2" spans="1:10" s="2" customFormat="1" ht="17.25" thickTop="1" thickBot="1">
      <c r="A2" s="15" t="s">
        <v>14</v>
      </c>
      <c r="B2" s="16"/>
      <c r="C2" s="17" t="s">
        <v>119</v>
      </c>
      <c r="D2" s="18"/>
      <c r="E2" s="18"/>
      <c r="F2" s="18"/>
      <c r="G2" s="18"/>
      <c r="H2" s="18"/>
      <c r="I2" s="18"/>
      <c r="J2" s="19"/>
    </row>
    <row r="3" spans="1:10" s="2" customFormat="1" ht="16.5" thickBot="1">
      <c r="A3" s="63"/>
      <c r="B3" s="64"/>
      <c r="C3" s="67" t="s">
        <v>26</v>
      </c>
      <c r="D3" s="65"/>
      <c r="E3" s="65"/>
      <c r="F3" s="65"/>
      <c r="G3" s="65"/>
      <c r="H3" s="65"/>
      <c r="I3" s="65"/>
      <c r="J3" s="66">
        <f>SUM(J4:J50)</f>
        <v>0</v>
      </c>
    </row>
    <row r="4" spans="1:10" s="2" customFormat="1" ht="16.5" thickTop="1">
      <c r="A4" s="56" t="s">
        <v>30</v>
      </c>
      <c r="B4" s="57" t="s">
        <v>30</v>
      </c>
      <c r="C4" s="58" t="s">
        <v>331</v>
      </c>
      <c r="D4" s="59" t="s">
        <v>3</v>
      </c>
      <c r="E4" s="60"/>
      <c r="F4" s="61">
        <f t="shared" ref="F4:F18" si="0">SUM(G4:I4)</f>
        <v>60</v>
      </c>
      <c r="G4" s="61">
        <v>51</v>
      </c>
      <c r="H4" s="61">
        <v>9</v>
      </c>
      <c r="I4" s="61">
        <v>0</v>
      </c>
      <c r="J4" s="62">
        <f t="shared" ref="J4:J18" si="1">F4*E4</f>
        <v>0</v>
      </c>
    </row>
    <row r="5" spans="1:10" s="2" customFormat="1">
      <c r="A5" s="23" t="s">
        <v>31</v>
      </c>
      <c r="B5" s="24" t="s">
        <v>31</v>
      </c>
      <c r="C5" s="7" t="s">
        <v>332</v>
      </c>
      <c r="D5" s="8" t="s">
        <v>3</v>
      </c>
      <c r="E5" s="27"/>
      <c r="F5" s="28">
        <f t="shared" si="0"/>
        <v>18</v>
      </c>
      <c r="G5" s="28">
        <v>18</v>
      </c>
      <c r="H5" s="28">
        <v>0</v>
      </c>
      <c r="I5" s="28">
        <v>0</v>
      </c>
      <c r="J5" s="29">
        <f t="shared" si="1"/>
        <v>0</v>
      </c>
    </row>
    <row r="6" spans="1:10" s="2" customFormat="1">
      <c r="A6" s="56" t="s">
        <v>32</v>
      </c>
      <c r="B6" s="57" t="s">
        <v>32</v>
      </c>
      <c r="C6" s="7" t="s">
        <v>333</v>
      </c>
      <c r="D6" s="8" t="s">
        <v>3</v>
      </c>
      <c r="E6" s="27"/>
      <c r="F6" s="28">
        <f t="shared" si="0"/>
        <v>29</v>
      </c>
      <c r="G6" s="28">
        <v>25</v>
      </c>
      <c r="H6" s="28">
        <v>4</v>
      </c>
      <c r="I6" s="28">
        <v>0</v>
      </c>
      <c r="J6" s="29">
        <f t="shared" si="1"/>
        <v>0</v>
      </c>
    </row>
    <row r="7" spans="1:10" s="2" customFormat="1">
      <c r="A7" s="23" t="s">
        <v>33</v>
      </c>
      <c r="B7" s="24" t="s">
        <v>33</v>
      </c>
      <c r="C7" s="7" t="s">
        <v>188</v>
      </c>
      <c r="D7" s="8" t="s">
        <v>3</v>
      </c>
      <c r="E7" s="27"/>
      <c r="F7" s="28">
        <f t="shared" si="0"/>
        <v>23</v>
      </c>
      <c r="G7" s="28">
        <v>0</v>
      </c>
      <c r="H7" s="28">
        <v>19</v>
      </c>
      <c r="I7" s="28">
        <v>4</v>
      </c>
      <c r="J7" s="29">
        <f t="shared" si="1"/>
        <v>0</v>
      </c>
    </row>
    <row r="8" spans="1:10" s="2" customFormat="1">
      <c r="A8" s="56" t="s">
        <v>34</v>
      </c>
      <c r="B8" s="57" t="s">
        <v>34</v>
      </c>
      <c r="C8" s="7" t="s">
        <v>194</v>
      </c>
      <c r="D8" s="8" t="s">
        <v>3</v>
      </c>
      <c r="E8" s="27"/>
      <c r="F8" s="28">
        <f t="shared" si="0"/>
        <v>4</v>
      </c>
      <c r="G8" s="28">
        <v>0</v>
      </c>
      <c r="H8" s="28">
        <v>0</v>
      </c>
      <c r="I8" s="28">
        <v>4</v>
      </c>
      <c r="J8" s="29">
        <f t="shared" si="1"/>
        <v>0</v>
      </c>
    </row>
    <row r="9" spans="1:10" s="2" customFormat="1">
      <c r="A9" s="23" t="s">
        <v>290</v>
      </c>
      <c r="B9" s="24" t="s">
        <v>290</v>
      </c>
      <c r="C9" s="7" t="s">
        <v>334</v>
      </c>
      <c r="D9" s="8" t="s">
        <v>3</v>
      </c>
      <c r="E9" s="27"/>
      <c r="F9" s="28">
        <f t="shared" si="0"/>
        <v>63</v>
      </c>
      <c r="G9" s="28">
        <v>15</v>
      </c>
      <c r="H9" s="28">
        <v>24</v>
      </c>
      <c r="I9" s="28">
        <v>24</v>
      </c>
      <c r="J9" s="29">
        <f t="shared" si="1"/>
        <v>0</v>
      </c>
    </row>
    <row r="10" spans="1:10" s="2" customFormat="1">
      <c r="A10" s="56" t="s">
        <v>291</v>
      </c>
      <c r="B10" s="57" t="s">
        <v>291</v>
      </c>
      <c r="C10" s="7" t="s">
        <v>335</v>
      </c>
      <c r="D10" s="8" t="s">
        <v>3</v>
      </c>
      <c r="E10" s="27"/>
      <c r="F10" s="28">
        <f t="shared" si="0"/>
        <v>2</v>
      </c>
      <c r="G10" s="28">
        <v>1</v>
      </c>
      <c r="H10" s="28">
        <v>0</v>
      </c>
      <c r="I10" s="28">
        <v>1</v>
      </c>
      <c r="J10" s="29">
        <f t="shared" si="1"/>
        <v>0</v>
      </c>
    </row>
    <row r="11" spans="1:10" s="2" customFormat="1">
      <c r="A11" s="23" t="s">
        <v>35</v>
      </c>
      <c r="B11" s="24" t="s">
        <v>35</v>
      </c>
      <c r="C11" s="7" t="s">
        <v>195</v>
      </c>
      <c r="D11" s="8" t="s">
        <v>3</v>
      </c>
      <c r="E11" s="27"/>
      <c r="F11" s="28">
        <f t="shared" si="0"/>
        <v>14</v>
      </c>
      <c r="G11" s="28">
        <v>0</v>
      </c>
      <c r="H11" s="28">
        <v>0</v>
      </c>
      <c r="I11" s="28">
        <v>14</v>
      </c>
      <c r="J11" s="29">
        <f t="shared" si="1"/>
        <v>0</v>
      </c>
    </row>
    <row r="12" spans="1:10" s="2" customFormat="1">
      <c r="A12" s="56" t="s">
        <v>36</v>
      </c>
      <c r="B12" s="57" t="s">
        <v>36</v>
      </c>
      <c r="C12" s="7" t="s">
        <v>196</v>
      </c>
      <c r="D12" s="8" t="s">
        <v>3</v>
      </c>
      <c r="E12" s="27"/>
      <c r="F12" s="28">
        <f t="shared" si="0"/>
        <v>36</v>
      </c>
      <c r="G12" s="28">
        <v>0</v>
      </c>
      <c r="H12" s="28">
        <v>0</v>
      </c>
      <c r="I12" s="28">
        <v>36</v>
      </c>
      <c r="J12" s="29">
        <f t="shared" si="1"/>
        <v>0</v>
      </c>
    </row>
    <row r="13" spans="1:10" s="2" customFormat="1">
      <c r="A13" s="23" t="s">
        <v>292</v>
      </c>
      <c r="B13" s="24" t="s">
        <v>292</v>
      </c>
      <c r="C13" s="7" t="s">
        <v>336</v>
      </c>
      <c r="D13" s="8" t="s">
        <v>3</v>
      </c>
      <c r="E13" s="27"/>
      <c r="F13" s="28">
        <f t="shared" si="0"/>
        <v>1</v>
      </c>
      <c r="G13" s="28">
        <v>0</v>
      </c>
      <c r="H13" s="28">
        <v>1</v>
      </c>
      <c r="I13" s="28">
        <v>0</v>
      </c>
      <c r="J13" s="29">
        <f t="shared" si="1"/>
        <v>0</v>
      </c>
    </row>
    <row r="14" spans="1:10" s="2" customFormat="1">
      <c r="A14" s="56" t="s">
        <v>293</v>
      </c>
      <c r="B14" s="57" t="s">
        <v>293</v>
      </c>
      <c r="C14" s="7" t="s">
        <v>337</v>
      </c>
      <c r="D14" s="8" t="s">
        <v>3</v>
      </c>
      <c r="E14" s="27"/>
      <c r="F14" s="28">
        <f t="shared" si="0"/>
        <v>23</v>
      </c>
      <c r="G14" s="28">
        <v>14</v>
      </c>
      <c r="H14" s="28">
        <v>9</v>
      </c>
      <c r="I14" s="28">
        <v>0</v>
      </c>
      <c r="J14" s="29">
        <f t="shared" si="1"/>
        <v>0</v>
      </c>
    </row>
    <row r="15" spans="1:10" s="2" customFormat="1">
      <c r="A15" s="23" t="s">
        <v>294</v>
      </c>
      <c r="B15" s="24" t="s">
        <v>294</v>
      </c>
      <c r="C15" s="7" t="s">
        <v>167</v>
      </c>
      <c r="D15" s="8" t="s">
        <v>3</v>
      </c>
      <c r="E15" s="27"/>
      <c r="F15" s="28">
        <f t="shared" si="0"/>
        <v>29</v>
      </c>
      <c r="G15" s="28">
        <v>16</v>
      </c>
      <c r="H15" s="28">
        <v>6</v>
      </c>
      <c r="I15" s="28">
        <v>7</v>
      </c>
      <c r="J15" s="29">
        <f t="shared" si="1"/>
        <v>0</v>
      </c>
    </row>
    <row r="16" spans="1:10" s="2" customFormat="1">
      <c r="A16" s="56" t="s">
        <v>37</v>
      </c>
      <c r="B16" s="57" t="s">
        <v>37</v>
      </c>
      <c r="C16" s="7" t="s">
        <v>168</v>
      </c>
      <c r="D16" s="8" t="s">
        <v>3</v>
      </c>
      <c r="E16" s="27"/>
      <c r="F16" s="28">
        <f t="shared" si="0"/>
        <v>3</v>
      </c>
      <c r="G16" s="28">
        <v>3</v>
      </c>
      <c r="H16" s="28">
        <v>0</v>
      </c>
      <c r="I16" s="28">
        <v>0</v>
      </c>
      <c r="J16" s="29">
        <f t="shared" si="1"/>
        <v>0</v>
      </c>
    </row>
    <row r="17" spans="1:10" s="2" customFormat="1">
      <c r="A17" s="23" t="s">
        <v>154</v>
      </c>
      <c r="B17" s="24" t="s">
        <v>154</v>
      </c>
      <c r="C17" s="7" t="s">
        <v>169</v>
      </c>
      <c r="D17" s="8" t="s">
        <v>3</v>
      </c>
      <c r="E17" s="27"/>
      <c r="F17" s="28">
        <f t="shared" si="0"/>
        <v>2</v>
      </c>
      <c r="G17" s="28">
        <v>0</v>
      </c>
      <c r="H17" s="28">
        <v>2</v>
      </c>
      <c r="I17" s="28">
        <v>0</v>
      </c>
      <c r="J17" s="29">
        <f t="shared" si="1"/>
        <v>0</v>
      </c>
    </row>
    <row r="18" spans="1:10" s="2" customFormat="1">
      <c r="A18" s="56" t="s">
        <v>295</v>
      </c>
      <c r="B18" s="57" t="s">
        <v>295</v>
      </c>
      <c r="C18" s="7" t="s">
        <v>170</v>
      </c>
      <c r="D18" s="8" t="s">
        <v>3</v>
      </c>
      <c r="E18" s="27"/>
      <c r="F18" s="28">
        <f t="shared" si="0"/>
        <v>4</v>
      </c>
      <c r="G18" s="28">
        <v>0</v>
      </c>
      <c r="H18" s="28">
        <v>0</v>
      </c>
      <c r="I18" s="28">
        <v>4</v>
      </c>
      <c r="J18" s="29">
        <f t="shared" si="1"/>
        <v>0</v>
      </c>
    </row>
    <row r="19" spans="1:10" s="2" customFormat="1">
      <c r="A19" s="23" t="s">
        <v>296</v>
      </c>
      <c r="B19" s="24" t="s">
        <v>296</v>
      </c>
      <c r="C19" s="7" t="s">
        <v>171</v>
      </c>
      <c r="D19" s="8" t="s">
        <v>3</v>
      </c>
      <c r="E19" s="27"/>
      <c r="F19" s="28">
        <f t="shared" ref="F19:F42" si="2">SUM(G19:I19)</f>
        <v>17</v>
      </c>
      <c r="G19" s="28">
        <v>16</v>
      </c>
      <c r="H19" s="28">
        <v>0</v>
      </c>
      <c r="I19" s="28">
        <v>1</v>
      </c>
      <c r="J19" s="29">
        <f t="shared" ref="J19:J28" si="3">F19*E19</f>
        <v>0</v>
      </c>
    </row>
    <row r="20" spans="1:10" s="2" customFormat="1">
      <c r="A20" s="56" t="s">
        <v>297</v>
      </c>
      <c r="B20" s="57" t="s">
        <v>297</v>
      </c>
      <c r="C20" s="7" t="s">
        <v>172</v>
      </c>
      <c r="D20" s="8" t="s">
        <v>3</v>
      </c>
      <c r="E20" s="27"/>
      <c r="F20" s="28">
        <f t="shared" si="2"/>
        <v>52</v>
      </c>
      <c r="G20" s="28">
        <v>24</v>
      </c>
      <c r="H20" s="28">
        <v>12</v>
      </c>
      <c r="I20" s="28">
        <v>16</v>
      </c>
      <c r="J20" s="29">
        <f t="shared" si="3"/>
        <v>0</v>
      </c>
    </row>
    <row r="21" spans="1:10" s="2" customFormat="1">
      <c r="A21" s="23" t="s">
        <v>298</v>
      </c>
      <c r="B21" s="24" t="s">
        <v>298</v>
      </c>
      <c r="C21" s="7" t="s">
        <v>173</v>
      </c>
      <c r="D21" s="8" t="s">
        <v>3</v>
      </c>
      <c r="E21" s="27"/>
      <c r="F21" s="28">
        <f t="shared" si="2"/>
        <v>8</v>
      </c>
      <c r="G21" s="28">
        <v>1</v>
      </c>
      <c r="H21" s="28">
        <v>6</v>
      </c>
      <c r="I21" s="28">
        <v>1</v>
      </c>
      <c r="J21" s="29">
        <f t="shared" si="3"/>
        <v>0</v>
      </c>
    </row>
    <row r="22" spans="1:10" s="2" customFormat="1">
      <c r="A22" s="56" t="s">
        <v>299</v>
      </c>
      <c r="B22" s="57" t="s">
        <v>299</v>
      </c>
      <c r="C22" s="7" t="s">
        <v>189</v>
      </c>
      <c r="D22" s="8" t="s">
        <v>3</v>
      </c>
      <c r="E22" s="27"/>
      <c r="F22" s="28">
        <f>SUM(G22:I22)</f>
        <v>26</v>
      </c>
      <c r="G22" s="28">
        <v>0</v>
      </c>
      <c r="H22" s="28">
        <v>18</v>
      </c>
      <c r="I22" s="28">
        <v>8</v>
      </c>
      <c r="J22" s="29">
        <f t="shared" si="3"/>
        <v>0</v>
      </c>
    </row>
    <row r="23" spans="1:10" s="2" customFormat="1">
      <c r="A23" s="23" t="s">
        <v>300</v>
      </c>
      <c r="B23" s="24" t="s">
        <v>300</v>
      </c>
      <c r="C23" s="7" t="s">
        <v>190</v>
      </c>
      <c r="D23" s="8" t="s">
        <v>3</v>
      </c>
      <c r="E23" s="27"/>
      <c r="F23" s="28">
        <f>SUM(G23:I23)</f>
        <v>17</v>
      </c>
      <c r="G23" s="28">
        <v>0</v>
      </c>
      <c r="H23" s="28">
        <v>9</v>
      </c>
      <c r="I23" s="28">
        <v>8</v>
      </c>
      <c r="J23" s="29">
        <f t="shared" si="3"/>
        <v>0</v>
      </c>
    </row>
    <row r="24" spans="1:10" s="2" customFormat="1">
      <c r="A24" s="56" t="s">
        <v>301</v>
      </c>
      <c r="B24" s="57" t="s">
        <v>301</v>
      </c>
      <c r="C24" s="7" t="s">
        <v>174</v>
      </c>
      <c r="D24" s="8" t="s">
        <v>3</v>
      </c>
      <c r="E24" s="27"/>
      <c r="F24" s="28">
        <f t="shared" si="2"/>
        <v>6</v>
      </c>
      <c r="G24" s="28">
        <v>6</v>
      </c>
      <c r="H24" s="28">
        <v>0</v>
      </c>
      <c r="I24" s="28">
        <v>0</v>
      </c>
      <c r="J24" s="29">
        <f t="shared" si="3"/>
        <v>0</v>
      </c>
    </row>
    <row r="25" spans="1:10" s="2" customFormat="1">
      <c r="A25" s="23" t="s">
        <v>302</v>
      </c>
      <c r="B25" s="24" t="s">
        <v>302</v>
      </c>
      <c r="C25" s="7" t="s">
        <v>191</v>
      </c>
      <c r="D25" s="8" t="s">
        <v>3</v>
      </c>
      <c r="E25" s="27"/>
      <c r="F25" s="28">
        <f>SUM(G25:I25)</f>
        <v>8</v>
      </c>
      <c r="G25" s="28">
        <v>0</v>
      </c>
      <c r="H25" s="28">
        <v>8</v>
      </c>
      <c r="I25" s="28">
        <v>0</v>
      </c>
      <c r="J25" s="29">
        <f>F25*E25</f>
        <v>0</v>
      </c>
    </row>
    <row r="26" spans="1:10" s="2" customFormat="1">
      <c r="A26" s="56" t="s">
        <v>303</v>
      </c>
      <c r="B26" s="57" t="s">
        <v>303</v>
      </c>
      <c r="C26" s="7" t="s">
        <v>192</v>
      </c>
      <c r="D26" s="8" t="s">
        <v>3</v>
      </c>
      <c r="E26" s="27"/>
      <c r="F26" s="28">
        <f>SUM(G26:I26)</f>
        <v>15</v>
      </c>
      <c r="G26" s="28">
        <v>0</v>
      </c>
      <c r="H26" s="28">
        <v>15</v>
      </c>
      <c r="I26" s="28">
        <v>0</v>
      </c>
      <c r="J26" s="29">
        <f>F26*E26</f>
        <v>0</v>
      </c>
    </row>
    <row r="27" spans="1:10" s="2" customFormat="1">
      <c r="A27" s="23" t="s">
        <v>304</v>
      </c>
      <c r="B27" s="24" t="s">
        <v>304</v>
      </c>
      <c r="C27" s="7" t="s">
        <v>175</v>
      </c>
      <c r="D27" s="8" t="s">
        <v>3</v>
      </c>
      <c r="E27" s="27"/>
      <c r="F27" s="28">
        <f t="shared" si="2"/>
        <v>69</v>
      </c>
      <c r="G27" s="28">
        <v>23</v>
      </c>
      <c r="H27" s="28">
        <v>46</v>
      </c>
      <c r="I27" s="28">
        <v>0</v>
      </c>
      <c r="J27" s="29">
        <f t="shared" si="3"/>
        <v>0</v>
      </c>
    </row>
    <row r="28" spans="1:10" s="2" customFormat="1">
      <c r="A28" s="56" t="s">
        <v>305</v>
      </c>
      <c r="B28" s="57" t="s">
        <v>305</v>
      </c>
      <c r="C28" s="7" t="s">
        <v>176</v>
      </c>
      <c r="D28" s="8" t="s">
        <v>3</v>
      </c>
      <c r="E28" s="27"/>
      <c r="F28" s="28">
        <f t="shared" si="2"/>
        <v>8</v>
      </c>
      <c r="G28" s="28">
        <v>8</v>
      </c>
      <c r="H28" s="28">
        <v>0</v>
      </c>
      <c r="I28" s="28">
        <v>0</v>
      </c>
      <c r="J28" s="29">
        <f t="shared" si="3"/>
        <v>0</v>
      </c>
    </row>
    <row r="29" spans="1:10" s="2" customFormat="1">
      <c r="A29" s="23" t="s">
        <v>306</v>
      </c>
      <c r="B29" s="24" t="s">
        <v>306</v>
      </c>
      <c r="C29" s="7" t="s">
        <v>197</v>
      </c>
      <c r="D29" s="8" t="s">
        <v>3</v>
      </c>
      <c r="E29" s="27"/>
      <c r="F29" s="28">
        <f>SUM(G29:I29)</f>
        <v>311</v>
      </c>
      <c r="G29" s="28">
        <v>0</v>
      </c>
      <c r="H29" s="28">
        <v>0</v>
      </c>
      <c r="I29" s="28">
        <v>311</v>
      </c>
      <c r="J29" s="29">
        <f t="shared" ref="J29:J34" si="4">F29*E29</f>
        <v>0</v>
      </c>
    </row>
    <row r="30" spans="1:10" s="2" customFormat="1">
      <c r="A30" s="56" t="s">
        <v>307</v>
      </c>
      <c r="B30" s="57" t="s">
        <v>307</v>
      </c>
      <c r="C30" s="7" t="s">
        <v>198</v>
      </c>
      <c r="D30" s="8" t="s">
        <v>3</v>
      </c>
      <c r="E30" s="27"/>
      <c r="F30" s="28">
        <f>SUM(G30:I30)</f>
        <v>59</v>
      </c>
      <c r="G30" s="28">
        <v>0</v>
      </c>
      <c r="H30" s="28">
        <v>0</v>
      </c>
      <c r="I30" s="28">
        <v>59</v>
      </c>
      <c r="J30" s="29">
        <f t="shared" si="4"/>
        <v>0</v>
      </c>
    </row>
    <row r="31" spans="1:10" s="2" customFormat="1">
      <c r="A31" s="23" t="s">
        <v>308</v>
      </c>
      <c r="B31" s="24" t="s">
        <v>308</v>
      </c>
      <c r="C31" s="7" t="s">
        <v>199</v>
      </c>
      <c r="D31" s="8" t="s">
        <v>3</v>
      </c>
      <c r="E31" s="27"/>
      <c r="F31" s="28">
        <f>SUM(G31:I31)</f>
        <v>1</v>
      </c>
      <c r="G31" s="28">
        <v>0</v>
      </c>
      <c r="H31" s="28">
        <v>0</v>
      </c>
      <c r="I31" s="28">
        <v>1</v>
      </c>
      <c r="J31" s="29">
        <f t="shared" si="4"/>
        <v>0</v>
      </c>
    </row>
    <row r="32" spans="1:10" s="2" customFormat="1">
      <c r="A32" s="56" t="s">
        <v>309</v>
      </c>
      <c r="B32" s="57" t="s">
        <v>309</v>
      </c>
      <c r="C32" s="7" t="s">
        <v>177</v>
      </c>
      <c r="D32" s="8" t="s">
        <v>3</v>
      </c>
      <c r="E32" s="27"/>
      <c r="F32" s="28">
        <f t="shared" si="2"/>
        <v>36</v>
      </c>
      <c r="G32" s="28">
        <v>26</v>
      </c>
      <c r="H32" s="28">
        <v>10</v>
      </c>
      <c r="I32" s="28">
        <v>0</v>
      </c>
      <c r="J32" s="29">
        <f t="shared" si="4"/>
        <v>0</v>
      </c>
    </row>
    <row r="33" spans="1:10" s="2" customFormat="1">
      <c r="A33" s="23" t="s">
        <v>310</v>
      </c>
      <c r="B33" s="24" t="s">
        <v>310</v>
      </c>
      <c r="C33" s="7" t="s">
        <v>178</v>
      </c>
      <c r="D33" s="8" t="s">
        <v>3</v>
      </c>
      <c r="E33" s="27"/>
      <c r="F33" s="28">
        <f t="shared" si="2"/>
        <v>11</v>
      </c>
      <c r="G33" s="28">
        <v>5</v>
      </c>
      <c r="H33" s="28">
        <v>6</v>
      </c>
      <c r="I33" s="28">
        <v>0</v>
      </c>
      <c r="J33" s="29">
        <f t="shared" si="4"/>
        <v>0</v>
      </c>
    </row>
    <row r="34" spans="1:10" s="2" customFormat="1">
      <c r="A34" s="56" t="s">
        <v>311</v>
      </c>
      <c r="B34" s="57" t="s">
        <v>311</v>
      </c>
      <c r="C34" s="7" t="s">
        <v>179</v>
      </c>
      <c r="D34" s="8" t="s">
        <v>3</v>
      </c>
      <c r="E34" s="27"/>
      <c r="F34" s="28">
        <v>26</v>
      </c>
      <c r="G34" s="28">
        <v>7</v>
      </c>
      <c r="H34" s="28">
        <v>6</v>
      </c>
      <c r="I34" s="28">
        <v>10</v>
      </c>
      <c r="J34" s="29">
        <f t="shared" si="4"/>
        <v>0</v>
      </c>
    </row>
    <row r="35" spans="1:10" s="2" customFormat="1">
      <c r="A35" s="23" t="s">
        <v>312</v>
      </c>
      <c r="B35" s="24" t="s">
        <v>312</v>
      </c>
      <c r="C35" s="7" t="s">
        <v>180</v>
      </c>
      <c r="D35" s="8" t="s">
        <v>3</v>
      </c>
      <c r="E35" s="27"/>
      <c r="F35" s="28">
        <v>20</v>
      </c>
      <c r="G35" s="28">
        <v>9</v>
      </c>
      <c r="H35" s="28">
        <v>9</v>
      </c>
      <c r="I35" s="28">
        <v>5</v>
      </c>
      <c r="J35" s="29">
        <f t="shared" ref="J35:J42" si="5">F35*E35</f>
        <v>0</v>
      </c>
    </row>
    <row r="36" spans="1:10" s="2" customFormat="1">
      <c r="A36" s="56" t="s">
        <v>313</v>
      </c>
      <c r="B36" s="57" t="s">
        <v>313</v>
      </c>
      <c r="C36" s="7" t="s">
        <v>181</v>
      </c>
      <c r="D36" s="8" t="s">
        <v>3</v>
      </c>
      <c r="E36" s="27"/>
      <c r="F36" s="28">
        <v>30</v>
      </c>
      <c r="G36" s="28">
        <v>15</v>
      </c>
      <c r="H36" s="28">
        <v>7</v>
      </c>
      <c r="I36" s="28">
        <v>7</v>
      </c>
      <c r="J36" s="29">
        <f t="shared" si="5"/>
        <v>0</v>
      </c>
    </row>
    <row r="37" spans="1:10" s="2" customFormat="1">
      <c r="A37" s="23" t="s">
        <v>314</v>
      </c>
      <c r="B37" s="24" t="s">
        <v>314</v>
      </c>
      <c r="C37" s="7" t="s">
        <v>182</v>
      </c>
      <c r="D37" s="8" t="s">
        <v>3</v>
      </c>
      <c r="E37" s="27"/>
      <c r="F37" s="28">
        <v>18</v>
      </c>
      <c r="G37" s="28">
        <v>6</v>
      </c>
      <c r="H37" s="28">
        <v>6</v>
      </c>
      <c r="I37" s="28">
        <v>6</v>
      </c>
      <c r="J37" s="29">
        <f t="shared" si="5"/>
        <v>0</v>
      </c>
    </row>
    <row r="38" spans="1:10" s="2" customFormat="1">
      <c r="A38" s="56" t="s">
        <v>315</v>
      </c>
      <c r="B38" s="57" t="s">
        <v>315</v>
      </c>
      <c r="C38" s="7" t="s">
        <v>183</v>
      </c>
      <c r="D38" s="8" t="s">
        <v>3</v>
      </c>
      <c r="E38" s="27"/>
      <c r="F38" s="28">
        <v>2</v>
      </c>
      <c r="G38" s="28">
        <v>0</v>
      </c>
      <c r="H38" s="28">
        <v>0</v>
      </c>
      <c r="I38" s="28">
        <v>1</v>
      </c>
      <c r="J38" s="29">
        <f t="shared" si="5"/>
        <v>0</v>
      </c>
    </row>
    <row r="39" spans="1:10" s="2" customFormat="1">
      <c r="A39" s="23" t="s">
        <v>316</v>
      </c>
      <c r="B39" s="24" t="s">
        <v>316</v>
      </c>
      <c r="C39" s="7" t="s">
        <v>184</v>
      </c>
      <c r="D39" s="8" t="s">
        <v>3</v>
      </c>
      <c r="E39" s="27"/>
      <c r="F39" s="28">
        <v>4</v>
      </c>
      <c r="G39" s="28">
        <v>1</v>
      </c>
      <c r="H39" s="28">
        <v>1</v>
      </c>
      <c r="I39" s="28">
        <v>2</v>
      </c>
      <c r="J39" s="29">
        <f t="shared" si="5"/>
        <v>0</v>
      </c>
    </row>
    <row r="40" spans="1:10" s="2" customFormat="1">
      <c r="A40" s="56" t="s">
        <v>317</v>
      </c>
      <c r="B40" s="57" t="s">
        <v>317</v>
      </c>
      <c r="C40" s="7" t="s">
        <v>185</v>
      </c>
      <c r="D40" s="8" t="s">
        <v>3</v>
      </c>
      <c r="E40" s="27"/>
      <c r="F40" s="28">
        <v>4</v>
      </c>
      <c r="G40" s="28">
        <v>2</v>
      </c>
      <c r="H40" s="28">
        <v>2</v>
      </c>
      <c r="I40" s="28">
        <v>1</v>
      </c>
      <c r="J40" s="29">
        <f t="shared" si="5"/>
        <v>0</v>
      </c>
    </row>
    <row r="41" spans="1:10" s="2" customFormat="1">
      <c r="A41" s="23" t="s">
        <v>318</v>
      </c>
      <c r="B41" s="24" t="s">
        <v>318</v>
      </c>
      <c r="C41" s="7" t="s">
        <v>186</v>
      </c>
      <c r="D41" s="8" t="s">
        <v>3</v>
      </c>
      <c r="E41" s="27"/>
      <c r="F41" s="28">
        <v>6</v>
      </c>
      <c r="G41" s="28">
        <v>3</v>
      </c>
      <c r="H41" s="28">
        <v>3</v>
      </c>
      <c r="I41" s="28">
        <v>0</v>
      </c>
      <c r="J41" s="29">
        <f t="shared" si="5"/>
        <v>0</v>
      </c>
    </row>
    <row r="42" spans="1:10" s="2" customFormat="1">
      <c r="A42" s="56" t="s">
        <v>319</v>
      </c>
      <c r="B42" s="57" t="s">
        <v>319</v>
      </c>
      <c r="C42" s="7" t="s">
        <v>187</v>
      </c>
      <c r="D42" s="8" t="s">
        <v>3</v>
      </c>
      <c r="E42" s="27"/>
      <c r="F42" s="28">
        <f t="shared" si="2"/>
        <v>15</v>
      </c>
      <c r="G42" s="28">
        <v>4</v>
      </c>
      <c r="H42" s="28">
        <v>11</v>
      </c>
      <c r="I42" s="28">
        <v>0</v>
      </c>
      <c r="J42" s="29">
        <f t="shared" si="5"/>
        <v>0</v>
      </c>
    </row>
    <row r="43" spans="1:10" s="2" customFormat="1">
      <c r="A43" s="23" t="s">
        <v>320</v>
      </c>
      <c r="B43" s="24" t="s">
        <v>320</v>
      </c>
      <c r="C43" s="7" t="s">
        <v>193</v>
      </c>
      <c r="D43" s="8" t="s">
        <v>3</v>
      </c>
      <c r="E43" s="27"/>
      <c r="F43" s="28">
        <f>SUM(G43:I43)</f>
        <v>2</v>
      </c>
      <c r="G43" s="28">
        <v>0</v>
      </c>
      <c r="H43" s="28">
        <v>2</v>
      </c>
      <c r="I43" s="28">
        <v>0</v>
      </c>
      <c r="J43" s="29">
        <f>F43*E43</f>
        <v>0</v>
      </c>
    </row>
    <row r="44" spans="1:10" s="2" customFormat="1">
      <c r="A44" s="23" t="s">
        <v>321</v>
      </c>
      <c r="B44" s="24" t="s">
        <v>321</v>
      </c>
      <c r="C44" s="7" t="s">
        <v>338</v>
      </c>
      <c r="D44" s="8" t="s">
        <v>3</v>
      </c>
      <c r="E44" s="27"/>
      <c r="F44" s="28">
        <v>5</v>
      </c>
      <c r="G44" s="28">
        <v>0</v>
      </c>
      <c r="H44" s="28">
        <v>0</v>
      </c>
      <c r="I44" s="28">
        <v>0</v>
      </c>
      <c r="J44" s="29">
        <f t="shared" ref="J44:J47" si="6">F44*E44</f>
        <v>0</v>
      </c>
    </row>
    <row r="45" spans="1:10" s="2" customFormat="1">
      <c r="A45" s="56" t="s">
        <v>322</v>
      </c>
      <c r="B45" s="57" t="s">
        <v>322</v>
      </c>
      <c r="C45" s="7" t="s">
        <v>339</v>
      </c>
      <c r="D45" s="8" t="s">
        <v>3</v>
      </c>
      <c r="E45" s="27"/>
      <c r="F45" s="28">
        <v>4</v>
      </c>
      <c r="G45" s="28">
        <v>0</v>
      </c>
      <c r="H45" s="28">
        <v>0</v>
      </c>
      <c r="I45" s="28">
        <v>0</v>
      </c>
      <c r="J45" s="29">
        <f t="shared" si="6"/>
        <v>0</v>
      </c>
    </row>
    <row r="46" spans="1:10" s="2" customFormat="1">
      <c r="A46" s="23" t="s">
        <v>323</v>
      </c>
      <c r="B46" s="24" t="s">
        <v>323</v>
      </c>
      <c r="C46" s="7" t="s">
        <v>340</v>
      </c>
      <c r="D46" s="8" t="s">
        <v>3</v>
      </c>
      <c r="E46" s="27"/>
      <c r="F46" s="28">
        <v>1</v>
      </c>
      <c r="G46" s="28">
        <v>0</v>
      </c>
      <c r="H46" s="28">
        <v>0</v>
      </c>
      <c r="I46" s="28">
        <v>0</v>
      </c>
      <c r="J46" s="29">
        <f t="shared" si="6"/>
        <v>0</v>
      </c>
    </row>
    <row r="47" spans="1:10" s="2" customFormat="1">
      <c r="A47" s="56" t="s">
        <v>324</v>
      </c>
      <c r="B47" s="57" t="s">
        <v>324</v>
      </c>
      <c r="C47" s="7" t="s">
        <v>150</v>
      </c>
      <c r="D47" s="8" t="s">
        <v>3</v>
      </c>
      <c r="E47" s="74"/>
      <c r="F47" s="28">
        <f>SUM(G47:I47)+F44+F45+F46</f>
        <v>1091</v>
      </c>
      <c r="G47" s="28">
        <f>SUM(G4:G43)</f>
        <v>299</v>
      </c>
      <c r="H47" s="28">
        <f t="shared" ref="H47:I47" si="7">SUM(H4:H43)</f>
        <v>251</v>
      </c>
      <c r="I47" s="28">
        <f t="shared" si="7"/>
        <v>531</v>
      </c>
      <c r="J47" s="29">
        <f t="shared" si="6"/>
        <v>0</v>
      </c>
    </row>
    <row r="48" spans="1:10" s="156" customFormat="1">
      <c r="A48" s="23" t="s">
        <v>325</v>
      </c>
      <c r="B48" s="24" t="s">
        <v>325</v>
      </c>
      <c r="C48" s="7" t="s">
        <v>341</v>
      </c>
      <c r="D48" s="149" t="s">
        <v>3</v>
      </c>
      <c r="E48" s="27"/>
      <c r="F48" s="28">
        <v>1</v>
      </c>
      <c r="G48" s="28"/>
      <c r="H48" s="28"/>
      <c r="I48" s="28"/>
      <c r="J48" s="150">
        <f>F48*E48</f>
        <v>0</v>
      </c>
    </row>
    <row r="49" spans="1:10" s="2" customFormat="1" ht="31.5">
      <c r="A49" s="56" t="s">
        <v>326</v>
      </c>
      <c r="B49" s="57" t="s">
        <v>326</v>
      </c>
      <c r="C49" s="7" t="s">
        <v>118</v>
      </c>
      <c r="D49" s="8" t="s">
        <v>3</v>
      </c>
      <c r="E49" s="27"/>
      <c r="F49" s="28">
        <f>SUM(G49:I49)</f>
        <v>1</v>
      </c>
      <c r="G49" s="28">
        <v>1</v>
      </c>
      <c r="H49" s="28"/>
      <c r="I49" s="28"/>
      <c r="J49" s="29">
        <f>F49*E49</f>
        <v>0</v>
      </c>
    </row>
    <row r="50" spans="1:10" s="2" customFormat="1" ht="16.5" thickBot="1">
      <c r="A50" s="25" t="s">
        <v>327</v>
      </c>
      <c r="B50" s="26" t="s">
        <v>327</v>
      </c>
      <c r="C50" s="20" t="s">
        <v>328</v>
      </c>
      <c r="D50" s="21" t="s">
        <v>3</v>
      </c>
      <c r="E50" s="30"/>
      <c r="F50" s="31">
        <v>1</v>
      </c>
      <c r="G50" s="31">
        <v>1</v>
      </c>
      <c r="H50" s="31"/>
      <c r="I50" s="31"/>
      <c r="J50" s="32">
        <f>F50*E50</f>
        <v>0</v>
      </c>
    </row>
    <row r="51" spans="1:10" ht="16.5" thickTop="1"/>
  </sheetData>
  <phoneticPr fontId="11" type="noConversion"/>
  <pageMargins left="0.23622047244094491" right="0.23622047244094491" top="0.74803149606299213" bottom="0.74803149606299213" header="0.31496062992125984" footer="0.31496062992125984"/>
  <pageSetup paperSize="9" scale="83" fitToHeight="0" orientation="landscape" horizontalDpi="300" verticalDpi="300" r:id="rId1"/>
  <headerFooter>
    <oddHeader>&amp;L&amp;"Arial,Obyčejné"&amp;10ELEKTRO-PROJEKCE s.r.o.&amp;R&amp;"Arial,Obyčejné"&amp;10&amp;P/&amp;N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0"/>
  <sheetViews>
    <sheetView zoomScaleNormal="100" workbookViewId="0">
      <pane ySplit="3" topLeftCell="A4" activePane="bottomLeft" state="frozen"/>
      <selection activeCell="D27" sqref="D27"/>
      <selection pane="bottomLeft" activeCell="A4" sqref="A4"/>
    </sheetView>
  </sheetViews>
  <sheetFormatPr defaultRowHeight="15.75"/>
  <cols>
    <col min="1" max="1" width="7.5" style="1" bestFit="1" customWidth="1"/>
    <col min="2" max="2" width="8.25" style="1" bestFit="1" customWidth="1"/>
    <col min="3" max="3" width="75.875" style="1" bestFit="1" customWidth="1"/>
    <col min="4" max="4" width="7.875" style="1" customWidth="1"/>
    <col min="5" max="5" width="10.375" style="6" bestFit="1" customWidth="1"/>
    <col min="6" max="6" width="7.375" style="5" bestFit="1" customWidth="1"/>
    <col min="7" max="7" width="8.125" style="5" customWidth="1"/>
    <col min="8" max="9" width="8.125" style="5" bestFit="1" customWidth="1"/>
    <col min="10" max="10" width="11.75" style="6" bestFit="1" customWidth="1"/>
    <col min="11" max="16384" width="9" style="1"/>
  </cols>
  <sheetData>
    <row r="1" spans="1:10" ht="33" thickTop="1" thickBot="1">
      <c r="A1" s="9" t="s">
        <v>23</v>
      </c>
      <c r="B1" s="10" t="s">
        <v>0</v>
      </c>
      <c r="C1" s="22" t="s">
        <v>1</v>
      </c>
      <c r="D1" s="11" t="s">
        <v>2</v>
      </c>
      <c r="E1" s="12" t="s">
        <v>24</v>
      </c>
      <c r="F1" s="13" t="s">
        <v>19</v>
      </c>
      <c r="G1" s="13" t="s">
        <v>20</v>
      </c>
      <c r="H1" s="13" t="s">
        <v>21</v>
      </c>
      <c r="I1" s="13" t="s">
        <v>22</v>
      </c>
      <c r="J1" s="14" t="s">
        <v>25</v>
      </c>
    </row>
    <row r="2" spans="1:10" s="2" customFormat="1" ht="17.25" thickTop="1" thickBot="1">
      <c r="A2" s="15" t="s">
        <v>15</v>
      </c>
      <c r="B2" s="16"/>
      <c r="C2" s="17" t="s">
        <v>120</v>
      </c>
      <c r="D2" s="18"/>
      <c r="E2" s="18"/>
      <c r="F2" s="18"/>
      <c r="G2" s="18"/>
      <c r="H2" s="18"/>
      <c r="I2" s="18"/>
      <c r="J2" s="19"/>
    </row>
    <row r="3" spans="1:10" s="2" customFormat="1" ht="16.5" thickBot="1">
      <c r="A3" s="63"/>
      <c r="B3" s="64"/>
      <c r="C3" s="67" t="s">
        <v>26</v>
      </c>
      <c r="D3" s="65"/>
      <c r="E3" s="65"/>
      <c r="F3" s="65"/>
      <c r="G3" s="65"/>
      <c r="H3" s="65"/>
      <c r="I3" s="65"/>
      <c r="J3" s="66">
        <f>SUM(J4:J39)</f>
        <v>0</v>
      </c>
    </row>
    <row r="4" spans="1:10" s="2" customFormat="1" ht="16.5" thickTop="1">
      <c r="A4" s="56" t="s">
        <v>39</v>
      </c>
      <c r="B4" s="57" t="s">
        <v>39</v>
      </c>
      <c r="C4" s="58" t="s">
        <v>121</v>
      </c>
      <c r="D4" s="59" t="s">
        <v>3</v>
      </c>
      <c r="E4" s="60"/>
      <c r="F4" s="61">
        <f>SUM(G4:I4)</f>
        <v>15</v>
      </c>
      <c r="G4" s="61">
        <v>7</v>
      </c>
      <c r="H4" s="61">
        <v>8</v>
      </c>
      <c r="I4" s="61">
        <v>0</v>
      </c>
      <c r="J4" s="62">
        <f t="shared" ref="J4:J37" si="0">F4*E4</f>
        <v>0</v>
      </c>
    </row>
    <row r="5" spans="1:10" s="2" customFormat="1">
      <c r="A5" s="23" t="s">
        <v>40</v>
      </c>
      <c r="B5" s="24" t="s">
        <v>40</v>
      </c>
      <c r="C5" s="7" t="s">
        <v>122</v>
      </c>
      <c r="D5" s="8" t="s">
        <v>3</v>
      </c>
      <c r="E5" s="27"/>
      <c r="F5" s="28">
        <f>SUM(G5:I5)</f>
        <v>13</v>
      </c>
      <c r="G5" s="28">
        <v>12</v>
      </c>
      <c r="H5" s="28">
        <v>1</v>
      </c>
      <c r="I5" s="28">
        <v>0</v>
      </c>
      <c r="J5" s="29">
        <f t="shared" si="0"/>
        <v>0</v>
      </c>
    </row>
    <row r="6" spans="1:10" s="2" customFormat="1">
      <c r="A6" s="56" t="s">
        <v>41</v>
      </c>
      <c r="B6" s="57" t="s">
        <v>41</v>
      </c>
      <c r="C6" s="72" t="s">
        <v>150</v>
      </c>
      <c r="D6" s="59" t="s">
        <v>3</v>
      </c>
      <c r="E6" s="27"/>
      <c r="F6" s="28">
        <f>F5+F4</f>
        <v>28</v>
      </c>
      <c r="G6" s="28">
        <v>0</v>
      </c>
      <c r="H6" s="28">
        <v>0</v>
      </c>
      <c r="I6" s="28">
        <v>0</v>
      </c>
      <c r="J6" s="29">
        <f t="shared" si="0"/>
        <v>0</v>
      </c>
    </row>
    <row r="7" spans="1:10" s="2" customFormat="1">
      <c r="A7" s="56" t="s">
        <v>42</v>
      </c>
      <c r="B7" s="57" t="s">
        <v>42</v>
      </c>
      <c r="C7" s="7" t="s">
        <v>219</v>
      </c>
      <c r="D7" s="8" t="s">
        <v>3</v>
      </c>
      <c r="E7" s="27"/>
      <c r="F7" s="28">
        <f>SUM(G7:I7)</f>
        <v>2</v>
      </c>
      <c r="G7" s="28">
        <v>0</v>
      </c>
      <c r="H7" s="28">
        <v>2</v>
      </c>
      <c r="I7" s="28">
        <v>0</v>
      </c>
      <c r="J7" s="29">
        <f t="shared" ref="J7" si="1">F7*E7</f>
        <v>0</v>
      </c>
    </row>
    <row r="8" spans="1:10" s="2" customFormat="1">
      <c r="A8" s="23" t="s">
        <v>43</v>
      </c>
      <c r="B8" s="24" t="s">
        <v>43</v>
      </c>
      <c r="C8" s="72" t="s">
        <v>150</v>
      </c>
      <c r="D8" s="59" t="s">
        <v>3</v>
      </c>
      <c r="E8" s="27"/>
      <c r="F8" s="28">
        <f>SUM(G8:I8)</f>
        <v>2</v>
      </c>
      <c r="G8" s="28">
        <v>0</v>
      </c>
      <c r="H8" s="28">
        <v>2</v>
      </c>
      <c r="I8" s="28">
        <v>0</v>
      </c>
      <c r="J8" s="29">
        <f t="shared" ref="J8" si="2">F8*E8</f>
        <v>0</v>
      </c>
    </row>
    <row r="9" spans="1:10" s="2" customFormat="1">
      <c r="A9" s="56" t="s">
        <v>44</v>
      </c>
      <c r="B9" s="57" t="s">
        <v>44</v>
      </c>
      <c r="C9" s="7" t="s">
        <v>123</v>
      </c>
      <c r="D9" s="8" t="s">
        <v>3</v>
      </c>
      <c r="E9" s="27"/>
      <c r="F9" s="28">
        <f>SUM(G9:I9)</f>
        <v>74</v>
      </c>
      <c r="G9" s="28">
        <v>23</v>
      </c>
      <c r="H9" s="28">
        <v>15</v>
      </c>
      <c r="I9" s="28">
        <v>36</v>
      </c>
      <c r="J9" s="29">
        <f t="shared" si="0"/>
        <v>0</v>
      </c>
    </row>
    <row r="10" spans="1:10" s="2" customFormat="1">
      <c r="A10" s="56" t="s">
        <v>45</v>
      </c>
      <c r="B10" s="57" t="s">
        <v>45</v>
      </c>
      <c r="C10" s="7" t="s">
        <v>215</v>
      </c>
      <c r="D10" s="8" t="s">
        <v>3</v>
      </c>
      <c r="E10" s="27"/>
      <c r="F10" s="28">
        <f>SUM(G10:I10)</f>
        <v>38</v>
      </c>
      <c r="G10" s="28">
        <v>0</v>
      </c>
      <c r="H10" s="28">
        <v>19</v>
      </c>
      <c r="I10" s="28">
        <v>19</v>
      </c>
      <c r="J10" s="29">
        <f t="shared" ref="J10" si="3">F10*E10</f>
        <v>0</v>
      </c>
    </row>
    <row r="11" spans="1:10" s="2" customFormat="1">
      <c r="A11" s="56" t="s">
        <v>46</v>
      </c>
      <c r="B11" s="57" t="s">
        <v>46</v>
      </c>
      <c r="C11" s="72" t="s">
        <v>150</v>
      </c>
      <c r="D11" s="8" t="s">
        <v>3</v>
      </c>
      <c r="E11" s="27"/>
      <c r="F11" s="28">
        <f>F10+F9</f>
        <v>112</v>
      </c>
      <c r="G11" s="28">
        <v>0</v>
      </c>
      <c r="H11" s="28">
        <v>0</v>
      </c>
      <c r="I11" s="28">
        <v>0</v>
      </c>
      <c r="J11" s="29">
        <f t="shared" si="0"/>
        <v>0</v>
      </c>
    </row>
    <row r="12" spans="1:10" s="2" customFormat="1">
      <c r="A12" s="56" t="s">
        <v>47</v>
      </c>
      <c r="B12" s="57" t="s">
        <v>47</v>
      </c>
      <c r="C12" s="7" t="s">
        <v>216</v>
      </c>
      <c r="D12" s="8" t="s">
        <v>3</v>
      </c>
      <c r="E12" s="27"/>
      <c r="F12" s="28">
        <f>SUM(G12:I12)</f>
        <v>46</v>
      </c>
      <c r="G12" s="28">
        <v>0</v>
      </c>
      <c r="H12" s="28">
        <v>30</v>
      </c>
      <c r="I12" s="28">
        <v>16</v>
      </c>
      <c r="J12" s="29">
        <f t="shared" si="0"/>
        <v>0</v>
      </c>
    </row>
    <row r="13" spans="1:10" s="2" customFormat="1">
      <c r="A13" s="23" t="s">
        <v>48</v>
      </c>
      <c r="B13" s="24" t="s">
        <v>48</v>
      </c>
      <c r="C13" s="7" t="s">
        <v>217</v>
      </c>
      <c r="D13" s="59" t="s">
        <v>3</v>
      </c>
      <c r="E13" s="27"/>
      <c r="F13" s="28">
        <f>SUM(G13:I13)</f>
        <v>10</v>
      </c>
      <c r="G13" s="28">
        <v>0</v>
      </c>
      <c r="H13" s="28">
        <v>6</v>
      </c>
      <c r="I13" s="28">
        <v>4</v>
      </c>
      <c r="J13" s="29">
        <f t="shared" ref="J13:J14" si="4">F13*E13</f>
        <v>0</v>
      </c>
    </row>
    <row r="14" spans="1:10" s="2" customFormat="1">
      <c r="A14" s="56" t="s">
        <v>49</v>
      </c>
      <c r="B14" s="57" t="s">
        <v>49</v>
      </c>
      <c r="C14" s="72" t="s">
        <v>150</v>
      </c>
      <c r="D14" s="8" t="s">
        <v>3</v>
      </c>
      <c r="E14" s="27"/>
      <c r="F14" s="28">
        <f>F13+F12</f>
        <v>56</v>
      </c>
      <c r="G14" s="28">
        <v>0</v>
      </c>
      <c r="H14" s="28">
        <v>0</v>
      </c>
      <c r="I14" s="28">
        <v>0</v>
      </c>
      <c r="J14" s="29">
        <f t="shared" si="4"/>
        <v>0</v>
      </c>
    </row>
    <row r="15" spans="1:10" s="2" customFormat="1" ht="31.5">
      <c r="A15" s="56" t="s">
        <v>50</v>
      </c>
      <c r="B15" s="57" t="s">
        <v>50</v>
      </c>
      <c r="C15" s="7" t="s">
        <v>124</v>
      </c>
      <c r="D15" s="59" t="s">
        <v>3</v>
      </c>
      <c r="E15" s="27"/>
      <c r="F15" s="28">
        <f t="shared" ref="F15:F38" si="5">SUM(G15:I15)</f>
        <v>2</v>
      </c>
      <c r="G15" s="28">
        <v>2</v>
      </c>
      <c r="H15" s="28">
        <v>0</v>
      </c>
      <c r="I15" s="28">
        <v>0</v>
      </c>
      <c r="J15" s="29">
        <f t="shared" si="0"/>
        <v>0</v>
      </c>
    </row>
    <row r="16" spans="1:10" s="2" customFormat="1">
      <c r="A16" s="23" t="s">
        <v>51</v>
      </c>
      <c r="B16" s="24" t="s">
        <v>51</v>
      </c>
      <c r="C16" s="72" t="s">
        <v>150</v>
      </c>
      <c r="D16" s="8" t="s">
        <v>3</v>
      </c>
      <c r="E16" s="27"/>
      <c r="F16" s="28">
        <f t="shared" si="5"/>
        <v>2</v>
      </c>
      <c r="G16" s="28">
        <v>2</v>
      </c>
      <c r="H16" s="28">
        <v>0</v>
      </c>
      <c r="I16" s="28">
        <v>0</v>
      </c>
      <c r="J16" s="29">
        <f t="shared" ref="J16" si="6">F16*E16</f>
        <v>0</v>
      </c>
    </row>
    <row r="17" spans="1:10" s="2" customFormat="1">
      <c r="A17" s="56" t="s">
        <v>52</v>
      </c>
      <c r="B17" s="57" t="s">
        <v>52</v>
      </c>
      <c r="C17" s="7" t="s">
        <v>127</v>
      </c>
      <c r="D17" s="59" t="s">
        <v>3</v>
      </c>
      <c r="E17" s="27"/>
      <c r="F17" s="28">
        <f t="shared" si="5"/>
        <v>20</v>
      </c>
      <c r="G17" s="28">
        <v>0</v>
      </c>
      <c r="H17" s="28">
        <v>12</v>
      </c>
      <c r="I17" s="28">
        <v>8</v>
      </c>
      <c r="J17" s="29">
        <f t="shared" si="0"/>
        <v>0</v>
      </c>
    </row>
    <row r="18" spans="1:10" s="2" customFormat="1">
      <c r="A18" s="56" t="s">
        <v>200</v>
      </c>
      <c r="B18" s="57" t="s">
        <v>200</v>
      </c>
      <c r="C18" s="72" t="s">
        <v>150</v>
      </c>
      <c r="D18" s="8" t="s">
        <v>3</v>
      </c>
      <c r="E18" s="27"/>
      <c r="F18" s="28">
        <f t="shared" si="5"/>
        <v>20</v>
      </c>
      <c r="G18" s="28">
        <v>0</v>
      </c>
      <c r="H18" s="28">
        <v>12</v>
      </c>
      <c r="I18" s="28">
        <v>8</v>
      </c>
      <c r="J18" s="29">
        <f t="shared" ref="J18" si="7">F18*E18</f>
        <v>0</v>
      </c>
    </row>
    <row r="19" spans="1:10" s="2" customFormat="1">
      <c r="A19" s="23" t="s">
        <v>201</v>
      </c>
      <c r="B19" s="24" t="s">
        <v>201</v>
      </c>
      <c r="C19" s="7" t="s">
        <v>126</v>
      </c>
      <c r="D19" s="59" t="s">
        <v>3</v>
      </c>
      <c r="E19" s="27"/>
      <c r="F19" s="28">
        <f t="shared" si="5"/>
        <v>10</v>
      </c>
      <c r="G19" s="28">
        <v>7</v>
      </c>
      <c r="H19" s="28">
        <v>3</v>
      </c>
      <c r="I19" s="28">
        <v>0</v>
      </c>
      <c r="J19" s="29">
        <f t="shared" si="0"/>
        <v>0</v>
      </c>
    </row>
    <row r="20" spans="1:10" s="2" customFormat="1">
      <c r="A20" s="56" t="s">
        <v>202</v>
      </c>
      <c r="B20" s="57" t="s">
        <v>202</v>
      </c>
      <c r="C20" s="72" t="s">
        <v>150</v>
      </c>
      <c r="D20" s="8" t="s">
        <v>3</v>
      </c>
      <c r="E20" s="27"/>
      <c r="F20" s="28">
        <f t="shared" si="5"/>
        <v>10</v>
      </c>
      <c r="G20" s="28">
        <v>7</v>
      </c>
      <c r="H20" s="28">
        <v>3</v>
      </c>
      <c r="I20" s="28">
        <v>0</v>
      </c>
      <c r="J20" s="29">
        <f t="shared" ref="J20" si="8">F20*E20</f>
        <v>0</v>
      </c>
    </row>
    <row r="21" spans="1:10" s="2" customFormat="1">
      <c r="A21" s="56" t="s">
        <v>203</v>
      </c>
      <c r="B21" s="57" t="s">
        <v>203</v>
      </c>
      <c r="C21" s="7" t="s">
        <v>125</v>
      </c>
      <c r="D21" s="59" t="s">
        <v>3</v>
      </c>
      <c r="E21" s="27"/>
      <c r="F21" s="28">
        <f t="shared" si="5"/>
        <v>32</v>
      </c>
      <c r="G21" s="28">
        <v>23</v>
      </c>
      <c r="H21" s="28">
        <v>3</v>
      </c>
      <c r="I21" s="28">
        <v>6</v>
      </c>
      <c r="J21" s="29">
        <f t="shared" si="0"/>
        <v>0</v>
      </c>
    </row>
    <row r="22" spans="1:10" s="2" customFormat="1">
      <c r="A22" s="23" t="s">
        <v>204</v>
      </c>
      <c r="B22" s="24" t="s">
        <v>204</v>
      </c>
      <c r="C22" s="72" t="s">
        <v>150</v>
      </c>
      <c r="D22" s="8" t="s">
        <v>3</v>
      </c>
      <c r="E22" s="27"/>
      <c r="F22" s="28">
        <f t="shared" si="5"/>
        <v>32</v>
      </c>
      <c r="G22" s="28">
        <v>23</v>
      </c>
      <c r="H22" s="28">
        <v>3</v>
      </c>
      <c r="I22" s="28">
        <v>6</v>
      </c>
      <c r="J22" s="29">
        <f t="shared" ref="J22" si="9">F22*E22</f>
        <v>0</v>
      </c>
    </row>
    <row r="23" spans="1:10" s="2" customFormat="1">
      <c r="A23" s="56" t="s">
        <v>205</v>
      </c>
      <c r="B23" s="57" t="s">
        <v>205</v>
      </c>
      <c r="C23" s="7" t="s">
        <v>128</v>
      </c>
      <c r="D23" s="59" t="s">
        <v>3</v>
      </c>
      <c r="E23" s="27"/>
      <c r="F23" s="28">
        <f t="shared" si="5"/>
        <v>13</v>
      </c>
      <c r="G23" s="28">
        <v>1</v>
      </c>
      <c r="H23" s="28">
        <v>12</v>
      </c>
      <c r="I23" s="28">
        <v>0</v>
      </c>
      <c r="J23" s="29">
        <f t="shared" si="0"/>
        <v>0</v>
      </c>
    </row>
    <row r="24" spans="1:10" s="2" customFormat="1">
      <c r="A24" s="56" t="s">
        <v>206</v>
      </c>
      <c r="B24" s="57" t="s">
        <v>206</v>
      </c>
      <c r="C24" s="72" t="s">
        <v>150</v>
      </c>
      <c r="D24" s="8" t="s">
        <v>3</v>
      </c>
      <c r="E24" s="27"/>
      <c r="F24" s="28">
        <f t="shared" si="5"/>
        <v>13</v>
      </c>
      <c r="G24" s="28">
        <v>1</v>
      </c>
      <c r="H24" s="28">
        <v>12</v>
      </c>
      <c r="I24" s="28">
        <v>0</v>
      </c>
      <c r="J24" s="29">
        <f t="shared" ref="J24" si="10">F24*E24</f>
        <v>0</v>
      </c>
    </row>
    <row r="25" spans="1:10" s="2" customFormat="1">
      <c r="A25" s="23" t="s">
        <v>207</v>
      </c>
      <c r="B25" s="24" t="s">
        <v>207</v>
      </c>
      <c r="C25" s="7" t="s">
        <v>213</v>
      </c>
      <c r="D25" s="59" t="s">
        <v>3</v>
      </c>
      <c r="E25" s="27"/>
      <c r="F25" s="28">
        <f t="shared" si="5"/>
        <v>2</v>
      </c>
      <c r="G25" s="28">
        <v>0</v>
      </c>
      <c r="H25" s="28">
        <v>2</v>
      </c>
      <c r="I25" s="28">
        <v>0</v>
      </c>
      <c r="J25" s="29">
        <f t="shared" ref="J25" si="11">F25*E25</f>
        <v>0</v>
      </c>
    </row>
    <row r="26" spans="1:10" s="2" customFormat="1">
      <c r="A26" s="56" t="s">
        <v>208</v>
      </c>
      <c r="B26" s="57" t="s">
        <v>208</v>
      </c>
      <c r="C26" s="72" t="s">
        <v>150</v>
      </c>
      <c r="D26" s="8" t="s">
        <v>3</v>
      </c>
      <c r="E26" s="27"/>
      <c r="F26" s="28">
        <f t="shared" si="5"/>
        <v>2</v>
      </c>
      <c r="G26" s="28">
        <v>0</v>
      </c>
      <c r="H26" s="28">
        <v>2</v>
      </c>
      <c r="I26" s="28">
        <v>0</v>
      </c>
      <c r="J26" s="29">
        <f t="shared" ref="J26" si="12">F26*E26</f>
        <v>0</v>
      </c>
    </row>
    <row r="27" spans="1:10" s="2" customFormat="1">
      <c r="A27" s="56" t="s">
        <v>209</v>
      </c>
      <c r="B27" s="57" t="s">
        <v>209</v>
      </c>
      <c r="C27" s="7" t="s">
        <v>129</v>
      </c>
      <c r="D27" s="59" t="s">
        <v>3</v>
      </c>
      <c r="E27" s="27"/>
      <c r="F27" s="28">
        <f t="shared" si="5"/>
        <v>6</v>
      </c>
      <c r="G27" s="28">
        <v>0</v>
      </c>
      <c r="H27" s="28">
        <v>2</v>
      </c>
      <c r="I27" s="28">
        <v>4</v>
      </c>
      <c r="J27" s="29">
        <f t="shared" ref="J27" si="13">F27*E27</f>
        <v>0</v>
      </c>
    </row>
    <row r="28" spans="1:10" s="2" customFormat="1">
      <c r="A28" s="23" t="s">
        <v>210</v>
      </c>
      <c r="B28" s="24" t="s">
        <v>210</v>
      </c>
      <c r="C28" s="72" t="s">
        <v>150</v>
      </c>
      <c r="D28" s="59" t="s">
        <v>3</v>
      </c>
      <c r="E28" s="27"/>
      <c r="F28" s="28">
        <f t="shared" si="5"/>
        <v>6</v>
      </c>
      <c r="G28" s="28">
        <v>0</v>
      </c>
      <c r="H28" s="28">
        <v>2</v>
      </c>
      <c r="I28" s="28">
        <v>4</v>
      </c>
      <c r="J28" s="29">
        <f t="shared" ref="J28" si="14">F28*E28</f>
        <v>0</v>
      </c>
    </row>
    <row r="29" spans="1:10" s="2" customFormat="1">
      <c r="A29" s="56" t="s">
        <v>211</v>
      </c>
      <c r="B29" s="57" t="s">
        <v>211</v>
      </c>
      <c r="C29" s="7" t="s">
        <v>212</v>
      </c>
      <c r="D29" s="59" t="s">
        <v>3</v>
      </c>
      <c r="E29" s="27"/>
      <c r="F29" s="28">
        <f t="shared" si="5"/>
        <v>6</v>
      </c>
      <c r="G29" s="28">
        <v>4</v>
      </c>
      <c r="H29" s="28">
        <v>2</v>
      </c>
      <c r="I29" s="28">
        <v>0</v>
      </c>
      <c r="J29" s="29">
        <f t="shared" si="0"/>
        <v>0</v>
      </c>
    </row>
    <row r="30" spans="1:10" s="2" customFormat="1">
      <c r="A30" s="56" t="s">
        <v>220</v>
      </c>
      <c r="B30" s="57" t="s">
        <v>220</v>
      </c>
      <c r="C30" s="72" t="s">
        <v>150</v>
      </c>
      <c r="D30" s="8" t="s">
        <v>3</v>
      </c>
      <c r="E30" s="27"/>
      <c r="F30" s="28">
        <f t="shared" si="5"/>
        <v>6</v>
      </c>
      <c r="G30" s="28">
        <v>4</v>
      </c>
      <c r="H30" s="28">
        <v>2</v>
      </c>
      <c r="I30" s="28">
        <v>0</v>
      </c>
      <c r="J30" s="29">
        <f t="shared" ref="J30" si="15">F30*E30</f>
        <v>0</v>
      </c>
    </row>
    <row r="31" spans="1:10" s="2" customFormat="1">
      <c r="A31" s="23" t="s">
        <v>221</v>
      </c>
      <c r="B31" s="24" t="s">
        <v>221</v>
      </c>
      <c r="C31" s="7" t="s">
        <v>218</v>
      </c>
      <c r="D31" s="59" t="s">
        <v>3</v>
      </c>
      <c r="E31" s="27"/>
      <c r="F31" s="28">
        <f t="shared" si="5"/>
        <v>2</v>
      </c>
      <c r="G31" s="28">
        <v>0</v>
      </c>
      <c r="H31" s="28">
        <v>0</v>
      </c>
      <c r="I31" s="28">
        <v>2</v>
      </c>
      <c r="J31" s="29">
        <f t="shared" si="0"/>
        <v>0</v>
      </c>
    </row>
    <row r="32" spans="1:10" s="2" customFormat="1">
      <c r="A32" s="56" t="s">
        <v>222</v>
      </c>
      <c r="B32" s="57" t="s">
        <v>222</v>
      </c>
      <c r="C32" s="72" t="s">
        <v>150</v>
      </c>
      <c r="D32" s="8" t="s">
        <v>3</v>
      </c>
      <c r="E32" s="27"/>
      <c r="F32" s="28">
        <f t="shared" si="5"/>
        <v>2</v>
      </c>
      <c r="G32" s="28">
        <v>0</v>
      </c>
      <c r="H32" s="28">
        <v>0</v>
      </c>
      <c r="I32" s="28">
        <v>2</v>
      </c>
      <c r="J32" s="29">
        <f t="shared" ref="J32" si="16">F32*E32</f>
        <v>0</v>
      </c>
    </row>
    <row r="33" spans="1:10" s="2" customFormat="1" ht="31.5">
      <c r="A33" s="56" t="s">
        <v>223</v>
      </c>
      <c r="B33" s="57" t="s">
        <v>223</v>
      </c>
      <c r="C33" s="7" t="s">
        <v>214</v>
      </c>
      <c r="D33" s="59" t="s">
        <v>3</v>
      </c>
      <c r="E33" s="27"/>
      <c r="F33" s="28">
        <f t="shared" si="5"/>
        <v>27</v>
      </c>
      <c r="G33" s="28">
        <v>11</v>
      </c>
      <c r="H33" s="28">
        <v>10</v>
      </c>
      <c r="I33" s="28">
        <v>6</v>
      </c>
      <c r="J33" s="29">
        <f t="shared" ref="J33" si="17">F33*E33</f>
        <v>0</v>
      </c>
    </row>
    <row r="34" spans="1:10" s="2" customFormat="1">
      <c r="A34" s="23" t="s">
        <v>224</v>
      </c>
      <c r="B34" s="24" t="s">
        <v>224</v>
      </c>
      <c r="C34" s="72" t="s">
        <v>150</v>
      </c>
      <c r="D34" s="59" t="s">
        <v>3</v>
      </c>
      <c r="E34" s="27"/>
      <c r="F34" s="28">
        <f t="shared" si="5"/>
        <v>27</v>
      </c>
      <c r="G34" s="28">
        <v>11</v>
      </c>
      <c r="H34" s="28">
        <v>10</v>
      </c>
      <c r="I34" s="28">
        <v>6</v>
      </c>
      <c r="J34" s="29">
        <f t="shared" ref="J34" si="18">F34*E34</f>
        <v>0</v>
      </c>
    </row>
    <row r="35" spans="1:10" s="2" customFormat="1" ht="31.5">
      <c r="A35" s="56" t="s">
        <v>225</v>
      </c>
      <c r="B35" s="57" t="s">
        <v>225</v>
      </c>
      <c r="C35" s="7" t="s">
        <v>130</v>
      </c>
      <c r="D35" s="59" t="s">
        <v>3</v>
      </c>
      <c r="E35" s="27"/>
      <c r="F35" s="28">
        <f t="shared" si="5"/>
        <v>9</v>
      </c>
      <c r="G35" s="28">
        <v>1</v>
      </c>
      <c r="H35" s="28">
        <v>1</v>
      </c>
      <c r="I35" s="28">
        <v>7</v>
      </c>
      <c r="J35" s="29">
        <f t="shared" si="0"/>
        <v>0</v>
      </c>
    </row>
    <row r="36" spans="1:10" s="2" customFormat="1">
      <c r="A36" s="56" t="s">
        <v>226</v>
      </c>
      <c r="B36" s="57" t="s">
        <v>226</v>
      </c>
      <c r="C36" s="72" t="s">
        <v>150</v>
      </c>
      <c r="D36" s="8" t="s">
        <v>3</v>
      </c>
      <c r="E36" s="27"/>
      <c r="F36" s="28">
        <f t="shared" si="5"/>
        <v>9</v>
      </c>
      <c r="G36" s="28">
        <v>1</v>
      </c>
      <c r="H36" s="28">
        <v>1</v>
      </c>
      <c r="I36" s="28">
        <v>7</v>
      </c>
      <c r="J36" s="29">
        <f t="shared" ref="J36" si="19">F36*E36</f>
        <v>0</v>
      </c>
    </row>
    <row r="37" spans="1:10" s="2" customFormat="1">
      <c r="A37" s="56"/>
      <c r="B37" s="57"/>
      <c r="C37" s="7" t="s">
        <v>276</v>
      </c>
      <c r="D37" s="59" t="s">
        <v>3</v>
      </c>
      <c r="E37" s="27"/>
      <c r="F37" s="28">
        <f t="shared" si="5"/>
        <v>6</v>
      </c>
      <c r="G37" s="28">
        <v>6</v>
      </c>
      <c r="H37" s="28">
        <v>0</v>
      </c>
      <c r="I37" s="28">
        <v>0</v>
      </c>
      <c r="J37" s="29">
        <f t="shared" si="0"/>
        <v>0</v>
      </c>
    </row>
    <row r="38" spans="1:10" s="2" customFormat="1">
      <c r="A38" s="56"/>
      <c r="B38" s="57"/>
      <c r="C38" s="72" t="s">
        <v>150</v>
      </c>
      <c r="D38" s="59" t="s">
        <v>3</v>
      </c>
      <c r="E38" s="27"/>
      <c r="F38" s="28">
        <f t="shared" si="5"/>
        <v>6</v>
      </c>
      <c r="G38" s="28">
        <v>6</v>
      </c>
      <c r="H38" s="28">
        <v>0</v>
      </c>
      <c r="I38" s="28">
        <v>0</v>
      </c>
      <c r="J38" s="29">
        <f t="shared" ref="J38" si="20">F38*E38</f>
        <v>0</v>
      </c>
    </row>
    <row r="39" spans="1:10" s="2" customFormat="1" ht="16.5" thickBot="1">
      <c r="A39" s="25"/>
      <c r="B39" s="26"/>
      <c r="C39" s="20"/>
      <c r="D39" s="21"/>
      <c r="E39" s="30"/>
      <c r="F39" s="31"/>
      <c r="G39" s="31"/>
      <c r="H39" s="31"/>
      <c r="I39" s="31"/>
      <c r="J39" s="32"/>
    </row>
    <row r="40" spans="1:10" ht="16.5" thickTop="1"/>
  </sheetData>
  <pageMargins left="0.23622047244094491" right="0.23622047244094491" top="0.74803149606299213" bottom="0.74803149606299213" header="0.31496062992125984" footer="0.31496062992125984"/>
  <pageSetup paperSize="9" scale="79" fitToHeight="0" orientation="landscape" horizontalDpi="300" verticalDpi="300" r:id="rId1"/>
  <headerFooter>
    <oddHeader>&amp;L&amp;"Arial,Obyčejné"&amp;10ELEKTRO-PROJEKCE s.r.o.&amp;R&amp;"Arial,Obyčejné"&amp;10&amp;P/&amp;N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4"/>
  <sheetViews>
    <sheetView zoomScaleNormal="100" workbookViewId="0">
      <pane ySplit="3" topLeftCell="A4" activePane="bottomLeft" state="frozen"/>
      <selection activeCell="D27" sqref="D27"/>
      <selection pane="bottomLeft" activeCell="A4" sqref="A4"/>
    </sheetView>
  </sheetViews>
  <sheetFormatPr defaultRowHeight="15.75"/>
  <cols>
    <col min="1" max="1" width="7.5" style="1" bestFit="1" customWidth="1"/>
    <col min="2" max="2" width="8.25" style="1" bestFit="1" customWidth="1"/>
    <col min="3" max="3" width="75.875" style="1" bestFit="1" customWidth="1"/>
    <col min="4" max="4" width="7.875" style="1" customWidth="1"/>
    <col min="5" max="5" width="10.375" style="6" bestFit="1" customWidth="1"/>
    <col min="6" max="6" width="12.25" style="5" bestFit="1" customWidth="1"/>
    <col min="7" max="7" width="8.125" style="5" customWidth="1"/>
    <col min="8" max="9" width="8.125" style="5" bestFit="1" customWidth="1"/>
    <col min="10" max="10" width="11.75" style="6" bestFit="1" customWidth="1"/>
    <col min="11" max="16384" width="9" style="1"/>
  </cols>
  <sheetData>
    <row r="1" spans="1:12" ht="33" thickTop="1" thickBot="1">
      <c r="A1" s="9" t="s">
        <v>23</v>
      </c>
      <c r="B1" s="10" t="s">
        <v>0</v>
      </c>
      <c r="C1" s="22" t="s">
        <v>1</v>
      </c>
      <c r="D1" s="11" t="s">
        <v>2</v>
      </c>
      <c r="E1" s="12" t="s">
        <v>24</v>
      </c>
      <c r="F1" s="13" t="s">
        <v>19</v>
      </c>
      <c r="G1" s="13" t="s">
        <v>20</v>
      </c>
      <c r="H1" s="13" t="s">
        <v>21</v>
      </c>
      <c r="I1" s="13" t="s">
        <v>22</v>
      </c>
      <c r="J1" s="14" t="s">
        <v>25</v>
      </c>
    </row>
    <row r="2" spans="1:12" s="2" customFormat="1" ht="17.25" thickTop="1" thickBot="1">
      <c r="A2" s="15" t="s">
        <v>16</v>
      </c>
      <c r="B2" s="16"/>
      <c r="C2" s="17" t="s">
        <v>131</v>
      </c>
      <c r="D2" s="18"/>
      <c r="E2" s="18"/>
      <c r="F2" s="18"/>
      <c r="G2" s="18"/>
      <c r="H2" s="18"/>
      <c r="I2" s="18"/>
      <c r="J2" s="19"/>
    </row>
    <row r="3" spans="1:12" s="2" customFormat="1" ht="16.5" thickBot="1">
      <c r="A3" s="63"/>
      <c r="B3" s="64"/>
      <c r="C3" s="67" t="s">
        <v>26</v>
      </c>
      <c r="D3" s="65"/>
      <c r="E3" s="65"/>
      <c r="F3" s="65"/>
      <c r="G3" s="65"/>
      <c r="H3" s="65"/>
      <c r="I3" s="65"/>
      <c r="J3" s="66">
        <f>SUM(J4:J44)</f>
        <v>0</v>
      </c>
    </row>
    <row r="4" spans="1:12" s="2" customFormat="1" ht="16.5" thickTop="1">
      <c r="A4" s="56" t="s">
        <v>53</v>
      </c>
      <c r="B4" s="57" t="s">
        <v>53</v>
      </c>
      <c r="C4" s="7" t="s">
        <v>136</v>
      </c>
      <c r="D4" s="8" t="s">
        <v>153</v>
      </c>
      <c r="E4" s="74"/>
      <c r="F4" s="28">
        <f t="shared" ref="F4:F13" si="0">SUM(G4:I4)</f>
        <v>610</v>
      </c>
      <c r="G4" s="28">
        <v>220</v>
      </c>
      <c r="H4" s="28">
        <v>200</v>
      </c>
      <c r="I4" s="61">
        <v>190</v>
      </c>
      <c r="J4" s="62">
        <f t="shared" ref="J4:J44" si="1">F4*E4</f>
        <v>0</v>
      </c>
    </row>
    <row r="5" spans="1:12" s="2" customFormat="1">
      <c r="A5" s="56" t="s">
        <v>465</v>
      </c>
      <c r="B5" s="57" t="s">
        <v>465</v>
      </c>
      <c r="C5" s="58" t="s">
        <v>132</v>
      </c>
      <c r="D5" s="59" t="s">
        <v>153</v>
      </c>
      <c r="E5" s="75"/>
      <c r="F5" s="61">
        <f t="shared" si="0"/>
        <v>5730</v>
      </c>
      <c r="G5" s="61">
        <v>2180</v>
      </c>
      <c r="H5" s="61">
        <v>2430</v>
      </c>
      <c r="I5" s="28">
        <v>1120</v>
      </c>
      <c r="J5" s="29">
        <f t="shared" si="1"/>
        <v>0</v>
      </c>
    </row>
    <row r="6" spans="1:12" s="2" customFormat="1">
      <c r="A6" s="56" t="s">
        <v>54</v>
      </c>
      <c r="B6" s="57" t="s">
        <v>54</v>
      </c>
      <c r="C6" s="7" t="s">
        <v>133</v>
      </c>
      <c r="D6" s="8" t="s">
        <v>153</v>
      </c>
      <c r="E6" s="74"/>
      <c r="F6" s="28">
        <f t="shared" si="0"/>
        <v>3690</v>
      </c>
      <c r="G6" s="28">
        <v>1140</v>
      </c>
      <c r="H6" s="28">
        <v>1440</v>
      </c>
      <c r="I6" s="28">
        <v>1110</v>
      </c>
      <c r="J6" s="29">
        <f t="shared" ref="J6:J13" si="2">F6*E6</f>
        <v>0</v>
      </c>
    </row>
    <row r="7" spans="1:12" s="2" customFormat="1">
      <c r="A7" s="56" t="s">
        <v>55</v>
      </c>
      <c r="B7" s="57" t="s">
        <v>55</v>
      </c>
      <c r="C7" s="7" t="s">
        <v>228</v>
      </c>
      <c r="D7" s="8" t="s">
        <v>153</v>
      </c>
      <c r="E7" s="74"/>
      <c r="F7" s="28">
        <f t="shared" si="0"/>
        <v>100</v>
      </c>
      <c r="G7" s="28">
        <v>100</v>
      </c>
      <c r="H7" s="28"/>
      <c r="I7" s="28"/>
      <c r="J7" s="29">
        <f t="shared" si="2"/>
        <v>0</v>
      </c>
    </row>
    <row r="8" spans="1:12" s="2" customFormat="1">
      <c r="A8" s="56" t="s">
        <v>56</v>
      </c>
      <c r="B8" s="57" t="s">
        <v>56</v>
      </c>
      <c r="C8" s="7" t="s">
        <v>134</v>
      </c>
      <c r="D8" s="8" t="s">
        <v>153</v>
      </c>
      <c r="E8" s="74"/>
      <c r="F8" s="28">
        <f t="shared" si="0"/>
        <v>1520</v>
      </c>
      <c r="G8" s="28">
        <v>1080</v>
      </c>
      <c r="H8" s="28">
        <v>440</v>
      </c>
      <c r="I8" s="28">
        <v>0</v>
      </c>
      <c r="J8" s="29">
        <f t="shared" si="2"/>
        <v>0</v>
      </c>
    </row>
    <row r="9" spans="1:12" s="147" customFormat="1" ht="31.5">
      <c r="A9" s="56" t="s">
        <v>466</v>
      </c>
      <c r="B9" s="57" t="s">
        <v>466</v>
      </c>
      <c r="C9" s="7" t="s">
        <v>476</v>
      </c>
      <c r="D9" s="149" t="s">
        <v>153</v>
      </c>
      <c r="E9" s="74"/>
      <c r="F9" s="28">
        <f t="shared" ref="F9" si="3">SUM(G9:I9)</f>
        <v>2800</v>
      </c>
      <c r="G9" s="28">
        <v>0</v>
      </c>
      <c r="H9" s="28">
        <v>0</v>
      </c>
      <c r="I9" s="28">
        <v>2800</v>
      </c>
      <c r="J9" s="150">
        <f t="shared" ref="J9" si="4">F9*E9</f>
        <v>0</v>
      </c>
      <c r="L9" s="2"/>
    </row>
    <row r="10" spans="1:12" s="2" customFormat="1" ht="31.5">
      <c r="A10" s="56" t="s">
        <v>57</v>
      </c>
      <c r="B10" s="57" t="s">
        <v>57</v>
      </c>
      <c r="C10" s="7" t="s">
        <v>230</v>
      </c>
      <c r="D10" s="149" t="s">
        <v>153</v>
      </c>
      <c r="E10" s="74"/>
      <c r="F10" s="28">
        <f t="shared" si="0"/>
        <v>1060</v>
      </c>
      <c r="G10" s="28">
        <v>350</v>
      </c>
      <c r="H10" s="28">
        <v>580</v>
      </c>
      <c r="I10" s="28">
        <v>130</v>
      </c>
      <c r="J10" s="150">
        <f t="shared" si="2"/>
        <v>0</v>
      </c>
    </row>
    <row r="11" spans="1:12" s="2" customFormat="1" ht="31.5">
      <c r="A11" s="56" t="s">
        <v>58</v>
      </c>
      <c r="B11" s="57" t="s">
        <v>58</v>
      </c>
      <c r="C11" s="7" t="s">
        <v>229</v>
      </c>
      <c r="D11" s="149" t="s">
        <v>153</v>
      </c>
      <c r="E11" s="74"/>
      <c r="F11" s="28">
        <f t="shared" si="0"/>
        <v>1310</v>
      </c>
      <c r="G11" s="28">
        <v>340</v>
      </c>
      <c r="H11" s="28">
        <v>320</v>
      </c>
      <c r="I11" s="28">
        <v>650</v>
      </c>
      <c r="J11" s="150">
        <f t="shared" si="2"/>
        <v>0</v>
      </c>
    </row>
    <row r="12" spans="1:12" s="2" customFormat="1" ht="31.5">
      <c r="A12" s="56" t="s">
        <v>467</v>
      </c>
      <c r="B12" s="57" t="s">
        <v>467</v>
      </c>
      <c r="C12" s="7" t="s">
        <v>135</v>
      </c>
      <c r="D12" s="149" t="s">
        <v>153</v>
      </c>
      <c r="E12" s="74"/>
      <c r="F12" s="28">
        <f t="shared" si="0"/>
        <v>2560</v>
      </c>
      <c r="G12" s="28">
        <v>950</v>
      </c>
      <c r="H12" s="28">
        <v>880</v>
      </c>
      <c r="I12" s="28">
        <v>730</v>
      </c>
      <c r="J12" s="150">
        <f t="shared" si="2"/>
        <v>0</v>
      </c>
    </row>
    <row r="13" spans="1:12" s="2" customFormat="1" ht="31.5">
      <c r="A13" s="56" t="s">
        <v>59</v>
      </c>
      <c r="B13" s="57" t="s">
        <v>59</v>
      </c>
      <c r="C13" s="7" t="s">
        <v>231</v>
      </c>
      <c r="D13" s="149" t="s">
        <v>153</v>
      </c>
      <c r="E13" s="74"/>
      <c r="F13" s="28">
        <f t="shared" si="0"/>
        <v>0</v>
      </c>
      <c r="G13" s="28"/>
      <c r="H13" s="28"/>
      <c r="I13" s="28"/>
      <c r="J13" s="150">
        <f t="shared" si="2"/>
        <v>0</v>
      </c>
    </row>
    <row r="14" spans="1:12" s="2" customFormat="1">
      <c r="A14" s="56" t="s">
        <v>156</v>
      </c>
      <c r="B14" s="57" t="s">
        <v>156</v>
      </c>
      <c r="C14" s="7" t="s">
        <v>158</v>
      </c>
      <c r="D14" s="149" t="s">
        <v>153</v>
      </c>
      <c r="E14" s="74"/>
      <c r="F14" s="28">
        <f>SUM(F4:F13)</f>
        <v>19380</v>
      </c>
      <c r="G14" s="28"/>
      <c r="H14" s="28"/>
      <c r="I14" s="28"/>
      <c r="J14" s="150">
        <f t="shared" si="1"/>
        <v>0</v>
      </c>
    </row>
    <row r="15" spans="1:12" s="2" customFormat="1">
      <c r="A15" s="56" t="s">
        <v>157</v>
      </c>
      <c r="B15" s="57" t="s">
        <v>157</v>
      </c>
      <c r="C15" s="7" t="s">
        <v>227</v>
      </c>
      <c r="D15" s="149" t="s">
        <v>153</v>
      </c>
      <c r="E15" s="74"/>
      <c r="F15" s="28">
        <f t="shared" ref="F15:F25" si="5">SUM(G15:I15)</f>
        <v>320</v>
      </c>
      <c r="G15" s="28">
        <v>320</v>
      </c>
      <c r="H15" s="28"/>
      <c r="I15" s="28"/>
      <c r="J15" s="150">
        <f>F15*E15</f>
        <v>0</v>
      </c>
    </row>
    <row r="16" spans="1:12" s="2" customFormat="1">
      <c r="A16" s="56" t="s">
        <v>468</v>
      </c>
      <c r="B16" s="57" t="s">
        <v>468</v>
      </c>
      <c r="C16" s="7" t="s">
        <v>232</v>
      </c>
      <c r="D16" s="149" t="s">
        <v>153</v>
      </c>
      <c r="E16" s="74"/>
      <c r="F16" s="28">
        <f t="shared" si="5"/>
        <v>180</v>
      </c>
      <c r="G16" s="28">
        <v>180</v>
      </c>
      <c r="H16" s="28"/>
      <c r="I16" s="28"/>
      <c r="J16" s="150">
        <f t="shared" ref="J16:J17" si="6">F16*E16</f>
        <v>0</v>
      </c>
    </row>
    <row r="17" spans="1:10" s="2" customFormat="1">
      <c r="A17" s="56" t="s">
        <v>469</v>
      </c>
      <c r="B17" s="57" t="s">
        <v>469</v>
      </c>
      <c r="C17" s="7" t="s">
        <v>233</v>
      </c>
      <c r="D17" s="149" t="s">
        <v>153</v>
      </c>
      <c r="E17" s="74"/>
      <c r="F17" s="28">
        <f t="shared" si="5"/>
        <v>10</v>
      </c>
      <c r="G17" s="28">
        <v>10</v>
      </c>
      <c r="H17" s="28"/>
      <c r="I17" s="28"/>
      <c r="J17" s="150">
        <f t="shared" si="6"/>
        <v>0</v>
      </c>
    </row>
    <row r="18" spans="1:10" s="2" customFormat="1">
      <c r="A18" s="56" t="s">
        <v>242</v>
      </c>
      <c r="B18" s="57" t="s">
        <v>242</v>
      </c>
      <c r="C18" s="7" t="s">
        <v>151</v>
      </c>
      <c r="D18" s="149" t="s">
        <v>153</v>
      </c>
      <c r="E18" s="74"/>
      <c r="F18" s="28">
        <f t="shared" si="5"/>
        <v>100</v>
      </c>
      <c r="G18" s="28">
        <v>100</v>
      </c>
      <c r="H18" s="28"/>
      <c r="I18" s="28"/>
      <c r="J18" s="150">
        <f t="shared" si="1"/>
        <v>0</v>
      </c>
    </row>
    <row r="19" spans="1:10" s="2" customFormat="1">
      <c r="A19" s="56" t="s">
        <v>243</v>
      </c>
      <c r="B19" s="57" t="s">
        <v>243</v>
      </c>
      <c r="C19" s="7" t="s">
        <v>152</v>
      </c>
      <c r="D19" s="149" t="s">
        <v>153</v>
      </c>
      <c r="E19" s="74"/>
      <c r="F19" s="28">
        <f t="shared" si="5"/>
        <v>360</v>
      </c>
      <c r="G19" s="28">
        <v>360</v>
      </c>
      <c r="H19" s="28"/>
      <c r="I19" s="28"/>
      <c r="J19" s="150">
        <f t="shared" si="1"/>
        <v>0</v>
      </c>
    </row>
    <row r="20" spans="1:10" s="2" customFormat="1" ht="31.5">
      <c r="A20" s="56" t="s">
        <v>244</v>
      </c>
      <c r="B20" s="57" t="s">
        <v>244</v>
      </c>
      <c r="C20" s="7" t="s">
        <v>266</v>
      </c>
      <c r="D20" s="149" t="s">
        <v>153</v>
      </c>
      <c r="E20" s="74"/>
      <c r="F20" s="28">
        <f t="shared" si="5"/>
        <v>720</v>
      </c>
      <c r="G20" s="28"/>
      <c r="H20" s="28"/>
      <c r="I20" s="28">
        <v>720</v>
      </c>
      <c r="J20" s="150">
        <f t="shared" ref="J20:J25" si="7">F20*E20</f>
        <v>0</v>
      </c>
    </row>
    <row r="21" spans="1:10" s="2" customFormat="1" ht="31.5">
      <c r="A21" s="56" t="s">
        <v>245</v>
      </c>
      <c r="B21" s="57" t="s">
        <v>245</v>
      </c>
      <c r="C21" s="7" t="s">
        <v>286</v>
      </c>
      <c r="D21" s="149" t="s">
        <v>153</v>
      </c>
      <c r="E21" s="74"/>
      <c r="F21" s="28">
        <f t="shared" ref="F21" si="8">SUM(G21:I21)</f>
        <v>1030</v>
      </c>
      <c r="G21" s="28"/>
      <c r="H21" s="28"/>
      <c r="I21" s="28">
        <v>1030</v>
      </c>
      <c r="J21" s="150">
        <f t="shared" si="7"/>
        <v>0</v>
      </c>
    </row>
    <row r="22" spans="1:10" s="2" customFormat="1" ht="31.5">
      <c r="A22" s="56" t="s">
        <v>246</v>
      </c>
      <c r="B22" s="57" t="s">
        <v>246</v>
      </c>
      <c r="C22" s="7" t="s">
        <v>265</v>
      </c>
      <c r="D22" s="149" t="s">
        <v>153</v>
      </c>
      <c r="E22" s="74"/>
      <c r="F22" s="28">
        <f t="shared" si="5"/>
        <v>4655</v>
      </c>
      <c r="G22" s="28"/>
      <c r="H22" s="28"/>
      <c r="I22" s="28">
        <v>4655</v>
      </c>
      <c r="J22" s="150">
        <f t="shared" si="7"/>
        <v>0</v>
      </c>
    </row>
    <row r="23" spans="1:10" s="2" customFormat="1" ht="31.5">
      <c r="A23" s="56" t="s">
        <v>247</v>
      </c>
      <c r="B23" s="57" t="s">
        <v>247</v>
      </c>
      <c r="C23" s="7" t="s">
        <v>264</v>
      </c>
      <c r="D23" s="149" t="s">
        <v>153</v>
      </c>
      <c r="E23" s="74"/>
      <c r="F23" s="28">
        <f t="shared" si="5"/>
        <v>1280</v>
      </c>
      <c r="G23" s="28"/>
      <c r="H23" s="28"/>
      <c r="I23" s="28">
        <v>1280</v>
      </c>
      <c r="J23" s="150">
        <f t="shared" si="7"/>
        <v>0</v>
      </c>
    </row>
    <row r="24" spans="1:10" s="2" customFormat="1" ht="31.5">
      <c r="A24" s="56" t="s">
        <v>248</v>
      </c>
      <c r="B24" s="57" t="s">
        <v>248</v>
      </c>
      <c r="C24" s="7" t="s">
        <v>267</v>
      </c>
      <c r="D24" s="149" t="s">
        <v>153</v>
      </c>
      <c r="E24" s="74"/>
      <c r="F24" s="28">
        <f t="shared" si="5"/>
        <v>280</v>
      </c>
      <c r="G24" s="28"/>
      <c r="H24" s="28"/>
      <c r="I24" s="28">
        <v>280</v>
      </c>
      <c r="J24" s="150">
        <f t="shared" si="7"/>
        <v>0</v>
      </c>
    </row>
    <row r="25" spans="1:10" s="2" customFormat="1" ht="31.5">
      <c r="A25" s="56" t="s">
        <v>249</v>
      </c>
      <c r="B25" s="57" t="s">
        <v>249</v>
      </c>
      <c r="C25" s="7" t="s">
        <v>262</v>
      </c>
      <c r="D25" s="149" t="s">
        <v>153</v>
      </c>
      <c r="E25" s="74"/>
      <c r="F25" s="28">
        <f t="shared" si="5"/>
        <v>420</v>
      </c>
      <c r="G25" s="28">
        <v>170</v>
      </c>
      <c r="H25" s="28"/>
      <c r="I25" s="28">
        <v>250</v>
      </c>
      <c r="J25" s="150">
        <f t="shared" si="7"/>
        <v>0</v>
      </c>
    </row>
    <row r="26" spans="1:10" s="2" customFormat="1">
      <c r="A26" s="56" t="s">
        <v>250</v>
      </c>
      <c r="B26" s="57" t="s">
        <v>250</v>
      </c>
      <c r="C26" s="7" t="s">
        <v>159</v>
      </c>
      <c r="D26" s="149" t="s">
        <v>153</v>
      </c>
      <c r="E26" s="74"/>
      <c r="F26" s="28">
        <f>SUM(F15:F25)</f>
        <v>9355</v>
      </c>
      <c r="G26" s="28"/>
      <c r="H26" s="28"/>
      <c r="I26" s="28"/>
      <c r="J26" s="150">
        <f t="shared" si="1"/>
        <v>0</v>
      </c>
    </row>
    <row r="27" spans="1:10" s="2" customFormat="1">
      <c r="A27" s="56" t="s">
        <v>251</v>
      </c>
      <c r="B27" s="57" t="s">
        <v>251</v>
      </c>
      <c r="C27" s="7" t="s">
        <v>234</v>
      </c>
      <c r="D27" s="149" t="s">
        <v>153</v>
      </c>
      <c r="E27" s="74"/>
      <c r="F27" s="28">
        <f t="shared" ref="F27:F41" si="9">SUM(G27:I27)</f>
        <v>50</v>
      </c>
      <c r="G27" s="28">
        <v>50</v>
      </c>
      <c r="H27" s="28"/>
      <c r="I27" s="28"/>
      <c r="J27" s="150">
        <f t="shared" ref="J27" si="10">F27*E27</f>
        <v>0</v>
      </c>
    </row>
    <row r="28" spans="1:10" s="2" customFormat="1" ht="31.5">
      <c r="A28" s="56" t="s">
        <v>252</v>
      </c>
      <c r="B28" s="57" t="s">
        <v>252</v>
      </c>
      <c r="C28" s="7" t="s">
        <v>236</v>
      </c>
      <c r="D28" s="149" t="s">
        <v>153</v>
      </c>
      <c r="E28" s="74"/>
      <c r="F28" s="28">
        <f t="shared" si="9"/>
        <v>150</v>
      </c>
      <c r="G28" s="28">
        <v>150</v>
      </c>
      <c r="H28" s="28"/>
      <c r="I28" s="28"/>
      <c r="J28" s="150">
        <f>F28*E28</f>
        <v>0</v>
      </c>
    </row>
    <row r="29" spans="1:10" s="2" customFormat="1">
      <c r="A29" s="56" t="s">
        <v>253</v>
      </c>
      <c r="B29" s="57" t="s">
        <v>253</v>
      </c>
      <c r="C29" s="7" t="s">
        <v>155</v>
      </c>
      <c r="D29" s="149"/>
      <c r="E29" s="74"/>
      <c r="F29" s="28">
        <f>SUM(F27:F28)</f>
        <v>200</v>
      </c>
      <c r="G29" s="28"/>
      <c r="H29" s="28"/>
      <c r="I29" s="28"/>
      <c r="J29" s="150">
        <f>F29*E29</f>
        <v>0</v>
      </c>
    </row>
    <row r="30" spans="1:10" s="2" customFormat="1">
      <c r="A30" s="56" t="s">
        <v>254</v>
      </c>
      <c r="B30" s="57" t="s">
        <v>254</v>
      </c>
      <c r="C30" s="7" t="s">
        <v>235</v>
      </c>
      <c r="D30" s="149" t="s">
        <v>153</v>
      </c>
      <c r="E30" s="74"/>
      <c r="F30" s="28">
        <f t="shared" si="9"/>
        <v>120</v>
      </c>
      <c r="G30" s="28">
        <v>120</v>
      </c>
      <c r="H30" s="28"/>
      <c r="I30" s="28"/>
      <c r="J30" s="150">
        <f t="shared" ref="J30:J36" si="11">F30*E30</f>
        <v>0</v>
      </c>
    </row>
    <row r="31" spans="1:10" s="2" customFormat="1">
      <c r="A31" s="56" t="s">
        <v>255</v>
      </c>
      <c r="B31" s="57" t="s">
        <v>255</v>
      </c>
      <c r="C31" s="7" t="s">
        <v>263</v>
      </c>
      <c r="D31" s="149" t="s">
        <v>153</v>
      </c>
      <c r="E31" s="74"/>
      <c r="F31" s="28">
        <f t="shared" si="9"/>
        <v>150</v>
      </c>
      <c r="G31" s="28">
        <v>150</v>
      </c>
      <c r="H31" s="28"/>
      <c r="I31" s="28"/>
      <c r="J31" s="150">
        <f t="shared" si="11"/>
        <v>0</v>
      </c>
    </row>
    <row r="32" spans="1:10" s="2" customFormat="1">
      <c r="A32" s="56" t="s">
        <v>256</v>
      </c>
      <c r="B32" s="57" t="s">
        <v>256</v>
      </c>
      <c r="C32" s="7" t="s">
        <v>155</v>
      </c>
      <c r="D32" s="149"/>
      <c r="E32" s="74"/>
      <c r="F32" s="28">
        <f>SUM(F30:F31)</f>
        <v>270</v>
      </c>
      <c r="G32" s="28"/>
      <c r="H32" s="28"/>
      <c r="I32" s="28"/>
      <c r="J32" s="150">
        <f t="shared" si="11"/>
        <v>0</v>
      </c>
    </row>
    <row r="33" spans="1:12" s="2" customFormat="1">
      <c r="A33" s="56" t="s">
        <v>257</v>
      </c>
      <c r="B33" s="57" t="s">
        <v>257</v>
      </c>
      <c r="C33" s="7" t="s">
        <v>237</v>
      </c>
      <c r="D33" s="149" t="s">
        <v>153</v>
      </c>
      <c r="E33" s="74"/>
      <c r="F33" s="28">
        <f t="shared" si="9"/>
        <v>310</v>
      </c>
      <c r="G33" s="28">
        <v>310</v>
      </c>
      <c r="H33" s="28"/>
      <c r="I33" s="28"/>
      <c r="J33" s="150">
        <f t="shared" si="11"/>
        <v>0</v>
      </c>
    </row>
    <row r="34" spans="1:12" s="2" customFormat="1">
      <c r="A34" s="56" t="s">
        <v>258</v>
      </c>
      <c r="B34" s="57" t="s">
        <v>258</v>
      </c>
      <c r="C34" s="7" t="s">
        <v>155</v>
      </c>
      <c r="D34" s="149"/>
      <c r="E34" s="74"/>
      <c r="F34" s="28">
        <f>F33</f>
        <v>310</v>
      </c>
      <c r="G34" s="28"/>
      <c r="H34" s="28"/>
      <c r="I34" s="28"/>
      <c r="J34" s="150">
        <f t="shared" si="11"/>
        <v>0</v>
      </c>
    </row>
    <row r="35" spans="1:12" s="2" customFormat="1">
      <c r="A35" s="56" t="s">
        <v>259</v>
      </c>
      <c r="B35" s="57" t="s">
        <v>259</v>
      </c>
      <c r="C35" s="7" t="s">
        <v>238</v>
      </c>
      <c r="D35" s="149" t="s">
        <v>153</v>
      </c>
      <c r="E35" s="74"/>
      <c r="F35" s="28">
        <f t="shared" si="9"/>
        <v>390</v>
      </c>
      <c r="G35" s="28">
        <v>390</v>
      </c>
      <c r="H35" s="28"/>
      <c r="I35" s="28"/>
      <c r="J35" s="150">
        <f t="shared" si="11"/>
        <v>0</v>
      </c>
    </row>
    <row r="36" spans="1:12" s="2" customFormat="1">
      <c r="A36" s="56" t="s">
        <v>260</v>
      </c>
      <c r="B36" s="57" t="s">
        <v>260</v>
      </c>
      <c r="C36" s="7" t="s">
        <v>155</v>
      </c>
      <c r="D36" s="149"/>
      <c r="E36" s="74"/>
      <c r="F36" s="28">
        <f>F35</f>
        <v>390</v>
      </c>
      <c r="G36" s="28"/>
      <c r="H36" s="28"/>
      <c r="I36" s="28"/>
      <c r="J36" s="150">
        <f t="shared" si="11"/>
        <v>0</v>
      </c>
    </row>
    <row r="37" spans="1:12" s="147" customFormat="1">
      <c r="A37" s="56" t="s">
        <v>261</v>
      </c>
      <c r="B37" s="57" t="s">
        <v>261</v>
      </c>
      <c r="C37" s="7" t="s">
        <v>239</v>
      </c>
      <c r="D37" s="149" t="s">
        <v>153</v>
      </c>
      <c r="E37" s="74"/>
      <c r="F37" s="28">
        <f t="shared" si="9"/>
        <v>2250</v>
      </c>
      <c r="G37" s="28">
        <v>750</v>
      </c>
      <c r="H37" s="28">
        <v>750</v>
      </c>
      <c r="I37" s="28">
        <v>750</v>
      </c>
      <c r="J37" s="150">
        <f>F37*E37</f>
        <v>0</v>
      </c>
      <c r="L37" s="2"/>
    </row>
    <row r="38" spans="1:12" s="147" customFormat="1">
      <c r="A38" s="56" t="s">
        <v>470</v>
      </c>
      <c r="B38" s="57" t="s">
        <v>470</v>
      </c>
      <c r="C38" s="7" t="s">
        <v>240</v>
      </c>
      <c r="D38" s="149" t="s">
        <v>153</v>
      </c>
      <c r="E38" s="74"/>
      <c r="F38" s="28">
        <f t="shared" si="9"/>
        <v>3000</v>
      </c>
      <c r="G38" s="28">
        <v>1000</v>
      </c>
      <c r="H38" s="28">
        <v>1000</v>
      </c>
      <c r="I38" s="28">
        <v>1000</v>
      </c>
      <c r="J38" s="150">
        <f>F38*E38</f>
        <v>0</v>
      </c>
      <c r="L38" s="2"/>
    </row>
    <row r="39" spans="1:12" s="147" customFormat="1">
      <c r="A39" s="56" t="s">
        <v>471</v>
      </c>
      <c r="B39" s="57" t="s">
        <v>471</v>
      </c>
      <c r="C39" s="7" t="s">
        <v>162</v>
      </c>
      <c r="D39" s="149" t="s">
        <v>153</v>
      </c>
      <c r="E39" s="74"/>
      <c r="F39" s="28">
        <f t="shared" si="9"/>
        <v>3000</v>
      </c>
      <c r="G39" s="28">
        <v>1000</v>
      </c>
      <c r="H39" s="28">
        <v>1000</v>
      </c>
      <c r="I39" s="28">
        <v>1000</v>
      </c>
      <c r="J39" s="150">
        <f>F39*E39</f>
        <v>0</v>
      </c>
      <c r="L39" s="2"/>
    </row>
    <row r="40" spans="1:12" s="147" customFormat="1">
      <c r="A40" s="56" t="s">
        <v>472</v>
      </c>
      <c r="B40" s="57" t="s">
        <v>472</v>
      </c>
      <c r="C40" s="7" t="s">
        <v>161</v>
      </c>
      <c r="D40" s="149" t="s">
        <v>153</v>
      </c>
      <c r="E40" s="74"/>
      <c r="F40" s="28">
        <f t="shared" si="9"/>
        <v>3000</v>
      </c>
      <c r="G40" s="28">
        <v>1000</v>
      </c>
      <c r="H40" s="28">
        <v>1000</v>
      </c>
      <c r="I40" s="28">
        <v>1000</v>
      </c>
      <c r="J40" s="150">
        <f t="shared" si="1"/>
        <v>0</v>
      </c>
      <c r="L40" s="2"/>
    </row>
    <row r="41" spans="1:12" s="148" customFormat="1">
      <c r="A41" s="56" t="s">
        <v>473</v>
      </c>
      <c r="B41" s="57" t="s">
        <v>473</v>
      </c>
      <c r="C41" s="7" t="s">
        <v>241</v>
      </c>
      <c r="D41" s="149" t="s">
        <v>153</v>
      </c>
      <c r="E41" s="74"/>
      <c r="F41" s="28">
        <f t="shared" si="9"/>
        <v>2250</v>
      </c>
      <c r="G41" s="28">
        <v>750</v>
      </c>
      <c r="H41" s="28">
        <v>750</v>
      </c>
      <c r="I41" s="28">
        <v>750</v>
      </c>
      <c r="J41" s="150">
        <f t="shared" ref="J41:J43" si="12">F41*E41</f>
        <v>0</v>
      </c>
      <c r="L41" s="2"/>
    </row>
    <row r="42" spans="1:12" ht="31.5">
      <c r="A42" s="56" t="s">
        <v>474</v>
      </c>
      <c r="B42" s="57" t="s">
        <v>474</v>
      </c>
      <c r="C42" s="73" t="s">
        <v>274</v>
      </c>
      <c r="D42" s="151" t="s">
        <v>3</v>
      </c>
      <c r="E42" s="152"/>
      <c r="F42" s="28">
        <f t="shared" ref="F42:F43" si="13">SUM(G42:I42)</f>
        <v>7</v>
      </c>
      <c r="G42" s="28">
        <v>0</v>
      </c>
      <c r="H42" s="28"/>
      <c r="I42" s="28">
        <v>7</v>
      </c>
      <c r="J42" s="150">
        <f t="shared" si="12"/>
        <v>0</v>
      </c>
      <c r="L42" s="2"/>
    </row>
    <row r="43" spans="1:12" ht="31.5">
      <c r="A43" s="56" t="s">
        <v>475</v>
      </c>
      <c r="B43" s="57" t="s">
        <v>475</v>
      </c>
      <c r="C43" s="73" t="s">
        <v>275</v>
      </c>
      <c r="D43" s="151" t="s">
        <v>3</v>
      </c>
      <c r="E43" s="152"/>
      <c r="F43" s="28">
        <f t="shared" si="13"/>
        <v>3</v>
      </c>
      <c r="G43" s="28">
        <v>0</v>
      </c>
      <c r="H43" s="28"/>
      <c r="I43" s="28">
        <v>3</v>
      </c>
      <c r="J43" s="150">
        <f t="shared" si="12"/>
        <v>0</v>
      </c>
      <c r="L43" s="2"/>
    </row>
    <row r="44" spans="1:12" s="2" customFormat="1" ht="16.5" thickBot="1">
      <c r="A44" s="70" t="s">
        <v>261</v>
      </c>
      <c r="B44" s="71" t="s">
        <v>261</v>
      </c>
      <c r="C44" s="20" t="s">
        <v>160</v>
      </c>
      <c r="D44" s="153" t="s">
        <v>153</v>
      </c>
      <c r="E44" s="154"/>
      <c r="F44" s="31">
        <f>SUM(F37:F41)</f>
        <v>13500</v>
      </c>
      <c r="G44" s="31"/>
      <c r="H44" s="31"/>
      <c r="I44" s="31"/>
      <c r="J44" s="155">
        <f t="shared" si="1"/>
        <v>0</v>
      </c>
    </row>
  </sheetData>
  <pageMargins left="0.23622047244094491" right="0.23622047244094491" top="0.74803149606299213" bottom="0.74803149606299213" header="0.31496062992125984" footer="0.31496062992125984"/>
  <pageSetup paperSize="9" scale="80" fitToHeight="0" orientation="landscape" horizontalDpi="300" verticalDpi="300" r:id="rId1"/>
  <headerFooter>
    <oddHeader>&amp;L&amp;"Arial,Obyčejné"&amp;10ELEKTRO-PROJEKCE s.r.o.&amp;R&amp;"Arial,Obyčejné"&amp;10&amp;P/&amp;N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7"/>
  <sheetViews>
    <sheetView workbookViewId="0">
      <pane ySplit="3" topLeftCell="A4" activePane="bottomLeft" state="frozen"/>
      <selection activeCell="D27" sqref="D27"/>
      <selection pane="bottomLeft" activeCell="A4" sqref="A4"/>
    </sheetView>
  </sheetViews>
  <sheetFormatPr defaultRowHeight="15.75"/>
  <cols>
    <col min="1" max="1" width="7.5" style="1" bestFit="1" customWidth="1"/>
    <col min="2" max="2" width="8.25" style="1" bestFit="1" customWidth="1"/>
    <col min="3" max="3" width="75.875" style="1" bestFit="1" customWidth="1"/>
    <col min="4" max="4" width="7.875" style="1" customWidth="1"/>
    <col min="5" max="5" width="10.375" style="6" bestFit="1" customWidth="1"/>
    <col min="6" max="6" width="7.375" style="5" bestFit="1" customWidth="1"/>
    <col min="7" max="7" width="8.125" style="5" customWidth="1"/>
    <col min="8" max="9" width="8.125" style="5" bestFit="1" customWidth="1"/>
    <col min="10" max="10" width="11.75" style="6" bestFit="1" customWidth="1"/>
    <col min="11" max="16384" width="9" style="1"/>
  </cols>
  <sheetData>
    <row r="1" spans="1:10" ht="33" thickTop="1" thickBot="1">
      <c r="A1" s="9" t="s">
        <v>23</v>
      </c>
      <c r="B1" s="10" t="s">
        <v>0</v>
      </c>
      <c r="C1" s="22" t="s">
        <v>1</v>
      </c>
      <c r="D1" s="11" t="s">
        <v>2</v>
      </c>
      <c r="E1" s="12" t="s">
        <v>24</v>
      </c>
      <c r="F1" s="13" t="s">
        <v>19</v>
      </c>
      <c r="G1" s="13" t="s">
        <v>20</v>
      </c>
      <c r="H1" s="13" t="s">
        <v>21</v>
      </c>
      <c r="I1" s="13" t="s">
        <v>22</v>
      </c>
      <c r="J1" s="14" t="s">
        <v>25</v>
      </c>
    </row>
    <row r="2" spans="1:10" s="2" customFormat="1" ht="17.25" thickTop="1" thickBot="1">
      <c r="A2" s="15" t="s">
        <v>27</v>
      </c>
      <c r="B2" s="16"/>
      <c r="C2" s="17" t="s">
        <v>149</v>
      </c>
      <c r="D2" s="18"/>
      <c r="E2" s="18"/>
      <c r="F2" s="18"/>
      <c r="G2" s="18"/>
      <c r="H2" s="18"/>
      <c r="I2" s="18"/>
      <c r="J2" s="19"/>
    </row>
    <row r="3" spans="1:10" s="2" customFormat="1" ht="16.5" thickBot="1">
      <c r="A3" s="63"/>
      <c r="B3" s="64"/>
      <c r="C3" s="67" t="s">
        <v>26</v>
      </c>
      <c r="D3" s="65"/>
      <c r="E3" s="65"/>
      <c r="F3" s="65"/>
      <c r="G3" s="65"/>
      <c r="H3" s="65"/>
      <c r="I3" s="65"/>
      <c r="J3" s="66">
        <f>SUM(J4:J26)</f>
        <v>0</v>
      </c>
    </row>
    <row r="4" spans="1:10" s="2" customFormat="1" ht="142.5" thickTop="1">
      <c r="A4" s="56" t="s">
        <v>60</v>
      </c>
      <c r="B4" s="57" t="s">
        <v>60</v>
      </c>
      <c r="C4" s="58" t="s">
        <v>477</v>
      </c>
      <c r="D4" s="59" t="s">
        <v>3</v>
      </c>
      <c r="E4" s="60"/>
      <c r="F4" s="61">
        <f>SUM(G4:I4)</f>
        <v>1</v>
      </c>
      <c r="G4" s="61">
        <v>1</v>
      </c>
      <c r="H4" s="61">
        <v>0</v>
      </c>
      <c r="I4" s="61">
        <v>0</v>
      </c>
      <c r="J4" s="62">
        <f t="shared" ref="J4:J17" si="0">F4*E4</f>
        <v>0</v>
      </c>
    </row>
    <row r="5" spans="1:10" s="2" customFormat="1">
      <c r="A5" s="56" t="s">
        <v>61</v>
      </c>
      <c r="B5" s="57" t="s">
        <v>61</v>
      </c>
      <c r="C5" s="58" t="s">
        <v>150</v>
      </c>
      <c r="D5" s="59" t="s">
        <v>3</v>
      </c>
      <c r="E5" s="60"/>
      <c r="F5" s="61">
        <f>F4</f>
        <v>1</v>
      </c>
      <c r="G5" s="61"/>
      <c r="H5" s="61"/>
      <c r="I5" s="61"/>
      <c r="J5" s="62">
        <f t="shared" si="0"/>
        <v>0</v>
      </c>
    </row>
    <row r="6" spans="1:10" s="2" customFormat="1" ht="47.25">
      <c r="A6" s="56" t="s">
        <v>62</v>
      </c>
      <c r="B6" s="57" t="s">
        <v>62</v>
      </c>
      <c r="C6" s="7" t="s">
        <v>268</v>
      </c>
      <c r="D6" s="59" t="s">
        <v>3</v>
      </c>
      <c r="E6" s="27"/>
      <c r="F6" s="28">
        <f>SUM(G6:I6)</f>
        <v>1</v>
      </c>
      <c r="G6" s="28">
        <v>1</v>
      </c>
      <c r="H6" s="28">
        <v>0</v>
      </c>
      <c r="I6" s="28">
        <v>0</v>
      </c>
      <c r="J6" s="62">
        <f t="shared" si="0"/>
        <v>0</v>
      </c>
    </row>
    <row r="7" spans="1:10" s="2" customFormat="1">
      <c r="A7" s="56" t="s">
        <v>63</v>
      </c>
      <c r="B7" s="57" t="s">
        <v>63</v>
      </c>
      <c r="C7" s="7" t="s">
        <v>150</v>
      </c>
      <c r="D7" s="59" t="s">
        <v>3</v>
      </c>
      <c r="E7" s="27"/>
      <c r="F7" s="28">
        <f>F6</f>
        <v>1</v>
      </c>
      <c r="G7" s="28"/>
      <c r="H7" s="28"/>
      <c r="I7" s="28"/>
      <c r="J7" s="62">
        <f t="shared" si="0"/>
        <v>0</v>
      </c>
    </row>
    <row r="8" spans="1:10" s="2" customFormat="1" ht="78.75">
      <c r="A8" s="56" t="s">
        <v>64</v>
      </c>
      <c r="B8" s="57" t="s">
        <v>64</v>
      </c>
      <c r="C8" s="7" t="s">
        <v>269</v>
      </c>
      <c r="D8" s="59" t="s">
        <v>3</v>
      </c>
      <c r="E8" s="27"/>
      <c r="F8" s="28">
        <f>SUM(G8:I8)</f>
        <v>1</v>
      </c>
      <c r="G8" s="28">
        <v>1</v>
      </c>
      <c r="H8" s="28">
        <v>0</v>
      </c>
      <c r="I8" s="28">
        <v>0</v>
      </c>
      <c r="J8" s="62">
        <f t="shared" si="0"/>
        <v>0</v>
      </c>
    </row>
    <row r="9" spans="1:10" s="2" customFormat="1">
      <c r="A9" s="56" t="s">
        <v>65</v>
      </c>
      <c r="B9" s="57" t="s">
        <v>65</v>
      </c>
      <c r="C9" s="7" t="s">
        <v>150</v>
      </c>
      <c r="D9" s="59" t="s">
        <v>3</v>
      </c>
      <c r="E9" s="27"/>
      <c r="F9" s="28">
        <f>F8</f>
        <v>1</v>
      </c>
      <c r="G9" s="28"/>
      <c r="H9" s="28"/>
      <c r="I9" s="28"/>
      <c r="J9" s="62">
        <f t="shared" si="0"/>
        <v>0</v>
      </c>
    </row>
    <row r="10" spans="1:10" s="2" customFormat="1" ht="63">
      <c r="A10" s="56" t="s">
        <v>66</v>
      </c>
      <c r="B10" s="57" t="s">
        <v>66</v>
      </c>
      <c r="C10" s="7" t="s">
        <v>287</v>
      </c>
      <c r="D10" s="59" t="s">
        <v>3</v>
      </c>
      <c r="E10" s="27"/>
      <c r="F10" s="28">
        <f>SUM(G10:I10)</f>
        <v>1</v>
      </c>
      <c r="G10" s="28">
        <v>0</v>
      </c>
      <c r="H10" s="28">
        <v>1</v>
      </c>
      <c r="I10" s="28">
        <v>0</v>
      </c>
      <c r="J10" s="62">
        <f t="shared" si="0"/>
        <v>0</v>
      </c>
    </row>
    <row r="11" spans="1:10" s="2" customFormat="1">
      <c r="A11" s="56" t="s">
        <v>67</v>
      </c>
      <c r="B11" s="57" t="s">
        <v>67</v>
      </c>
      <c r="C11" s="7" t="s">
        <v>150</v>
      </c>
      <c r="D11" s="59" t="s">
        <v>3</v>
      </c>
      <c r="E11" s="27"/>
      <c r="F11" s="28">
        <f>F10</f>
        <v>1</v>
      </c>
      <c r="G11" s="28"/>
      <c r="H11" s="28"/>
      <c r="I11" s="28"/>
      <c r="J11" s="62">
        <f t="shared" si="0"/>
        <v>0</v>
      </c>
    </row>
    <row r="12" spans="1:10" s="2" customFormat="1" ht="63">
      <c r="A12" s="56" t="s">
        <v>68</v>
      </c>
      <c r="B12" s="57" t="s">
        <v>68</v>
      </c>
      <c r="C12" s="7" t="s">
        <v>288</v>
      </c>
      <c r="D12" s="59" t="s">
        <v>3</v>
      </c>
      <c r="E12" s="27"/>
      <c r="F12" s="28">
        <f>SUM(G12:I12)</f>
        <v>1</v>
      </c>
      <c r="G12" s="28">
        <v>0</v>
      </c>
      <c r="H12" s="28">
        <v>1</v>
      </c>
      <c r="I12" s="28">
        <v>0</v>
      </c>
      <c r="J12" s="62">
        <f t="shared" si="0"/>
        <v>0</v>
      </c>
    </row>
    <row r="13" spans="1:10" s="2" customFormat="1">
      <c r="A13" s="56" t="s">
        <v>69</v>
      </c>
      <c r="B13" s="57" t="s">
        <v>69</v>
      </c>
      <c r="C13" s="7" t="s">
        <v>150</v>
      </c>
      <c r="D13" s="59" t="s">
        <v>3</v>
      </c>
      <c r="E13" s="27"/>
      <c r="F13" s="28">
        <f>F12</f>
        <v>1</v>
      </c>
      <c r="G13" s="28"/>
      <c r="H13" s="28"/>
      <c r="I13" s="28"/>
      <c r="J13" s="62">
        <f t="shared" si="0"/>
        <v>0</v>
      </c>
    </row>
    <row r="14" spans="1:10" s="2" customFormat="1" ht="63">
      <c r="A14" s="56" t="s">
        <v>70</v>
      </c>
      <c r="B14" s="57" t="s">
        <v>70</v>
      </c>
      <c r="C14" s="7" t="s">
        <v>270</v>
      </c>
      <c r="D14" s="59" t="s">
        <v>3</v>
      </c>
      <c r="E14" s="27"/>
      <c r="F14" s="28">
        <f>SUM(G14:I14)</f>
        <v>1</v>
      </c>
      <c r="G14" s="28">
        <v>0</v>
      </c>
      <c r="H14" s="28">
        <v>1</v>
      </c>
      <c r="I14" s="28">
        <v>0</v>
      </c>
      <c r="J14" s="62">
        <f t="shared" si="0"/>
        <v>0</v>
      </c>
    </row>
    <row r="15" spans="1:10" s="2" customFormat="1">
      <c r="A15" s="56" t="s">
        <v>71</v>
      </c>
      <c r="B15" s="57" t="s">
        <v>71</v>
      </c>
      <c r="C15" s="7" t="s">
        <v>150</v>
      </c>
      <c r="D15" s="59" t="s">
        <v>3</v>
      </c>
      <c r="E15" s="27"/>
      <c r="F15" s="28">
        <f>F14</f>
        <v>1</v>
      </c>
      <c r="G15" s="28"/>
      <c r="H15" s="28"/>
      <c r="I15" s="28"/>
      <c r="J15" s="62">
        <f t="shared" si="0"/>
        <v>0</v>
      </c>
    </row>
    <row r="16" spans="1:10" s="2" customFormat="1" ht="63">
      <c r="A16" s="56" t="s">
        <v>72</v>
      </c>
      <c r="B16" s="57" t="s">
        <v>72</v>
      </c>
      <c r="C16" s="7" t="s">
        <v>271</v>
      </c>
      <c r="D16" s="59" t="s">
        <v>3</v>
      </c>
      <c r="E16" s="27"/>
      <c r="F16" s="28">
        <f>SUM(G16:I16)</f>
        <v>1</v>
      </c>
      <c r="G16" s="28">
        <v>0</v>
      </c>
      <c r="H16" s="28">
        <v>0</v>
      </c>
      <c r="I16" s="28">
        <v>1</v>
      </c>
      <c r="J16" s="62">
        <f t="shared" si="0"/>
        <v>0</v>
      </c>
    </row>
    <row r="17" spans="1:10" s="2" customFormat="1">
      <c r="A17" s="56" t="s">
        <v>73</v>
      </c>
      <c r="B17" s="57" t="s">
        <v>73</v>
      </c>
      <c r="C17" s="7" t="s">
        <v>150</v>
      </c>
      <c r="D17" s="59" t="s">
        <v>3</v>
      </c>
      <c r="E17" s="27"/>
      <c r="F17" s="28">
        <f>F16</f>
        <v>1</v>
      </c>
      <c r="G17" s="28"/>
      <c r="H17" s="28"/>
      <c r="I17" s="28"/>
      <c r="J17" s="62">
        <f t="shared" si="0"/>
        <v>0</v>
      </c>
    </row>
    <row r="18" spans="1:10" s="2" customFormat="1" ht="78.75">
      <c r="A18" s="56" t="s">
        <v>74</v>
      </c>
      <c r="B18" s="57" t="s">
        <v>74</v>
      </c>
      <c r="C18" s="7" t="s">
        <v>273</v>
      </c>
      <c r="D18" s="59" t="s">
        <v>3</v>
      </c>
      <c r="E18" s="27"/>
      <c r="F18" s="28">
        <f>SUM(G18:I18)</f>
        <v>1</v>
      </c>
      <c r="G18" s="28">
        <v>0</v>
      </c>
      <c r="H18" s="28">
        <v>0</v>
      </c>
      <c r="I18" s="28">
        <v>1</v>
      </c>
      <c r="J18" s="62">
        <f t="shared" ref="J18:J21" si="1">F18*E18</f>
        <v>0</v>
      </c>
    </row>
    <row r="19" spans="1:10" s="2" customFormat="1">
      <c r="A19" s="56" t="s">
        <v>75</v>
      </c>
      <c r="B19" s="57" t="s">
        <v>75</v>
      </c>
      <c r="C19" s="7" t="s">
        <v>150</v>
      </c>
      <c r="D19" s="59" t="s">
        <v>3</v>
      </c>
      <c r="E19" s="27"/>
      <c r="F19" s="28">
        <f>F18</f>
        <v>1</v>
      </c>
      <c r="G19" s="28"/>
      <c r="H19" s="28"/>
      <c r="I19" s="28"/>
      <c r="J19" s="62">
        <f t="shared" si="1"/>
        <v>0</v>
      </c>
    </row>
    <row r="20" spans="1:10" s="2" customFormat="1" ht="47.25">
      <c r="A20" s="56" t="s">
        <v>76</v>
      </c>
      <c r="B20" s="57" t="s">
        <v>76</v>
      </c>
      <c r="C20" s="7" t="s">
        <v>272</v>
      </c>
      <c r="D20" s="59" t="s">
        <v>3</v>
      </c>
      <c r="E20" s="27"/>
      <c r="F20" s="28">
        <f>SUM(G20:I20)</f>
        <v>1</v>
      </c>
      <c r="G20" s="28">
        <v>0</v>
      </c>
      <c r="H20" s="28">
        <v>0</v>
      </c>
      <c r="I20" s="28">
        <v>1</v>
      </c>
      <c r="J20" s="62">
        <f t="shared" si="1"/>
        <v>0</v>
      </c>
    </row>
    <row r="21" spans="1:10" s="2" customFormat="1">
      <c r="A21" s="56" t="s">
        <v>77</v>
      </c>
      <c r="B21" s="57" t="s">
        <v>77</v>
      </c>
      <c r="C21" s="7" t="s">
        <v>150</v>
      </c>
      <c r="D21" s="59" t="s">
        <v>3</v>
      </c>
      <c r="E21" s="27"/>
      <c r="F21" s="28">
        <f>F20</f>
        <v>1</v>
      </c>
      <c r="G21" s="28"/>
      <c r="H21" s="28"/>
      <c r="I21" s="28"/>
      <c r="J21" s="62">
        <f t="shared" si="1"/>
        <v>0</v>
      </c>
    </row>
    <row r="22" spans="1:10" s="2" customFormat="1" ht="78.75">
      <c r="A22" s="56" t="s">
        <v>282</v>
      </c>
      <c r="B22" s="57" t="s">
        <v>282</v>
      </c>
      <c r="C22" s="7" t="s">
        <v>289</v>
      </c>
      <c r="D22" s="59" t="s">
        <v>3</v>
      </c>
      <c r="E22" s="27"/>
      <c r="F22" s="28">
        <f>SUM(G22:I22)</f>
        <v>1</v>
      </c>
      <c r="G22" s="28">
        <v>0</v>
      </c>
      <c r="H22" s="28">
        <v>0</v>
      </c>
      <c r="I22" s="28">
        <v>1</v>
      </c>
      <c r="J22" s="62">
        <f t="shared" ref="J22:J25" si="2">F22*E22</f>
        <v>0</v>
      </c>
    </row>
    <row r="23" spans="1:10" s="2" customFormat="1">
      <c r="A23" s="56" t="s">
        <v>283</v>
      </c>
      <c r="B23" s="57" t="s">
        <v>283</v>
      </c>
      <c r="C23" s="7" t="s">
        <v>150</v>
      </c>
      <c r="D23" s="59" t="s">
        <v>3</v>
      </c>
      <c r="E23" s="27"/>
      <c r="F23" s="28">
        <f>F22</f>
        <v>1</v>
      </c>
      <c r="G23" s="28"/>
      <c r="H23" s="28"/>
      <c r="I23" s="28"/>
      <c r="J23" s="62">
        <f t="shared" si="2"/>
        <v>0</v>
      </c>
    </row>
    <row r="24" spans="1:10" s="2" customFormat="1" ht="47.25">
      <c r="A24" s="56" t="s">
        <v>284</v>
      </c>
      <c r="B24" s="57" t="s">
        <v>284</v>
      </c>
      <c r="C24" s="7" t="s">
        <v>449</v>
      </c>
      <c r="D24" s="59" t="s">
        <v>3</v>
      </c>
      <c r="E24" s="27"/>
      <c r="F24" s="28">
        <f>SUM(G24:I24)</f>
        <v>1</v>
      </c>
      <c r="G24" s="28">
        <v>1</v>
      </c>
      <c r="H24" s="28">
        <v>0</v>
      </c>
      <c r="I24" s="28">
        <v>0</v>
      </c>
      <c r="J24" s="62">
        <f t="shared" si="2"/>
        <v>0</v>
      </c>
    </row>
    <row r="25" spans="1:10" s="2" customFormat="1">
      <c r="A25" s="56" t="s">
        <v>285</v>
      </c>
      <c r="B25" s="57" t="s">
        <v>285</v>
      </c>
      <c r="C25" s="7" t="s">
        <v>150</v>
      </c>
      <c r="D25" s="59" t="s">
        <v>3</v>
      </c>
      <c r="E25" s="27"/>
      <c r="F25" s="28">
        <f>F24</f>
        <v>1</v>
      </c>
      <c r="G25" s="28"/>
      <c r="H25" s="28"/>
      <c r="I25" s="28"/>
      <c r="J25" s="62">
        <f t="shared" si="2"/>
        <v>0</v>
      </c>
    </row>
    <row r="26" spans="1:10" s="2" customFormat="1" ht="16.5" thickBot="1">
      <c r="A26" s="25"/>
      <c r="B26" s="26"/>
      <c r="C26" s="20"/>
      <c r="D26" s="21"/>
      <c r="E26" s="30"/>
      <c r="F26" s="31"/>
      <c r="G26" s="31"/>
      <c r="H26" s="31"/>
      <c r="I26" s="31"/>
      <c r="J26" s="32"/>
    </row>
    <row r="27" spans="1:10" ht="16.5" thickTop="1"/>
  </sheetData>
  <pageMargins left="0.23622047244094491" right="0.23622047244094491" top="0.74803149606299213" bottom="0.74803149606299213" header="0.31496062992125984" footer="0.31496062992125984"/>
  <pageSetup paperSize="9" scale="79" fitToHeight="0" orientation="landscape" horizontalDpi="300" verticalDpi="300" r:id="rId1"/>
  <headerFooter>
    <oddHeader>&amp;L&amp;"Arial,Obyčejné"&amp;10ELEKTRO-PROJEKCE s.r.o.&amp;R&amp;"Arial,Obyčejné"&amp;10&amp;P/&amp;N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3"/>
  <sheetViews>
    <sheetView workbookViewId="0">
      <pane ySplit="3" topLeftCell="A4" activePane="bottomLeft" state="frozen"/>
      <selection activeCell="D27" sqref="D27"/>
      <selection pane="bottomLeft" activeCell="A4" sqref="A4"/>
    </sheetView>
  </sheetViews>
  <sheetFormatPr defaultRowHeight="15.75"/>
  <cols>
    <col min="1" max="1" width="7.5" style="1" bestFit="1" customWidth="1"/>
    <col min="2" max="2" width="8.25" style="1" bestFit="1" customWidth="1"/>
    <col min="3" max="3" width="75.875" style="1" bestFit="1" customWidth="1"/>
    <col min="4" max="4" width="7.875" style="1" customWidth="1"/>
    <col min="5" max="5" width="10.375" style="6" bestFit="1" customWidth="1"/>
    <col min="6" max="6" width="7.375" style="5" bestFit="1" customWidth="1"/>
    <col min="7" max="7" width="8.125" style="5" customWidth="1"/>
    <col min="8" max="9" width="8.125" style="5" bestFit="1" customWidth="1"/>
    <col min="10" max="10" width="12.25" style="6" bestFit="1" customWidth="1"/>
    <col min="11" max="16384" width="9" style="1"/>
  </cols>
  <sheetData>
    <row r="1" spans="1:10" ht="33" thickTop="1" thickBot="1">
      <c r="A1" s="9" t="s">
        <v>23</v>
      </c>
      <c r="B1" s="10" t="s">
        <v>0</v>
      </c>
      <c r="C1" s="22" t="s">
        <v>1</v>
      </c>
      <c r="D1" s="11" t="s">
        <v>2</v>
      </c>
      <c r="E1" s="12" t="s">
        <v>24</v>
      </c>
      <c r="F1" s="13" t="s">
        <v>19</v>
      </c>
      <c r="G1" s="13" t="s">
        <v>20</v>
      </c>
      <c r="H1" s="13" t="s">
        <v>21</v>
      </c>
      <c r="I1" s="13" t="s">
        <v>22</v>
      </c>
      <c r="J1" s="14" t="s">
        <v>25</v>
      </c>
    </row>
    <row r="2" spans="1:10" s="2" customFormat="1" ht="17.25" thickTop="1" thickBot="1">
      <c r="A2" s="15" t="s">
        <v>17</v>
      </c>
      <c r="B2" s="16"/>
      <c r="C2" s="17" t="s">
        <v>137</v>
      </c>
      <c r="D2" s="18"/>
      <c r="E2" s="18"/>
      <c r="F2" s="18"/>
      <c r="G2" s="18"/>
      <c r="H2" s="18"/>
      <c r="I2" s="18"/>
      <c r="J2" s="19"/>
    </row>
    <row r="3" spans="1:10" s="2" customFormat="1" ht="16.5" thickBot="1">
      <c r="A3" s="63"/>
      <c r="B3" s="64"/>
      <c r="C3" s="67" t="s">
        <v>26</v>
      </c>
      <c r="D3" s="65"/>
      <c r="E3" s="65"/>
      <c r="F3" s="65"/>
      <c r="G3" s="65"/>
      <c r="H3" s="65"/>
      <c r="I3" s="65"/>
      <c r="J3" s="66">
        <f>SUM(J4:J42)</f>
        <v>0</v>
      </c>
    </row>
    <row r="4" spans="1:10" s="2" customFormat="1" ht="32.25" thickTop="1">
      <c r="A4" s="56" t="s">
        <v>78</v>
      </c>
      <c r="B4" s="57" t="s">
        <v>78</v>
      </c>
      <c r="C4" s="58" t="s">
        <v>138</v>
      </c>
      <c r="D4" s="59" t="s">
        <v>3</v>
      </c>
      <c r="E4" s="60"/>
      <c r="F4" s="61">
        <f>SUM(G4:I4)</f>
        <v>450</v>
      </c>
      <c r="G4" s="61">
        <v>150</v>
      </c>
      <c r="H4" s="61">
        <v>150</v>
      </c>
      <c r="I4" s="61">
        <v>150</v>
      </c>
      <c r="J4" s="62">
        <f t="shared" ref="J4:J39" si="0">F4*E4</f>
        <v>0</v>
      </c>
    </row>
    <row r="5" spans="1:10" s="2" customFormat="1">
      <c r="A5" s="56" t="s">
        <v>79</v>
      </c>
      <c r="B5" s="57" t="s">
        <v>79</v>
      </c>
      <c r="C5" s="58" t="s">
        <v>155</v>
      </c>
      <c r="D5" s="59" t="s">
        <v>3</v>
      </c>
      <c r="E5" s="60"/>
      <c r="F5" s="28">
        <f>SUM(G5:I5)</f>
        <v>450</v>
      </c>
      <c r="G5" s="61">
        <v>150</v>
      </c>
      <c r="H5" s="61">
        <v>150</v>
      </c>
      <c r="I5" s="61">
        <v>150</v>
      </c>
      <c r="J5" s="62">
        <f t="shared" si="0"/>
        <v>0</v>
      </c>
    </row>
    <row r="6" spans="1:10" s="2" customFormat="1" ht="31.5">
      <c r="A6" s="56" t="s">
        <v>80</v>
      </c>
      <c r="B6" s="57" t="s">
        <v>80</v>
      </c>
      <c r="C6" s="7" t="s">
        <v>140</v>
      </c>
      <c r="D6" s="8" t="s">
        <v>3</v>
      </c>
      <c r="E6" s="27"/>
      <c r="F6" s="28">
        <f>SUM(G6:I6)</f>
        <v>150</v>
      </c>
      <c r="G6" s="28">
        <v>50</v>
      </c>
      <c r="H6" s="28">
        <v>50</v>
      </c>
      <c r="I6" s="28">
        <v>50</v>
      </c>
      <c r="J6" s="29">
        <f t="shared" si="0"/>
        <v>0</v>
      </c>
    </row>
    <row r="7" spans="1:10" s="2" customFormat="1">
      <c r="A7" s="56" t="s">
        <v>81</v>
      </c>
      <c r="B7" s="57" t="s">
        <v>81</v>
      </c>
      <c r="C7" s="7" t="s">
        <v>155</v>
      </c>
      <c r="D7" s="8" t="s">
        <v>3</v>
      </c>
      <c r="E7" s="27"/>
      <c r="F7" s="28">
        <f>SUM(G7:I7)</f>
        <v>150</v>
      </c>
      <c r="G7" s="28">
        <v>50</v>
      </c>
      <c r="H7" s="28">
        <v>50</v>
      </c>
      <c r="I7" s="28">
        <v>50</v>
      </c>
      <c r="J7" s="29">
        <f t="shared" si="0"/>
        <v>0</v>
      </c>
    </row>
    <row r="8" spans="1:10" s="2" customFormat="1">
      <c r="A8" s="56" t="s">
        <v>82</v>
      </c>
      <c r="B8" s="57" t="s">
        <v>82</v>
      </c>
      <c r="C8" s="7" t="s">
        <v>277</v>
      </c>
      <c r="D8" s="8" t="s">
        <v>153</v>
      </c>
      <c r="E8" s="27"/>
      <c r="F8" s="28">
        <f>SUM(G8:I8)</f>
        <v>80</v>
      </c>
      <c r="G8" s="28">
        <v>80</v>
      </c>
      <c r="H8" s="28">
        <v>0</v>
      </c>
      <c r="I8" s="28">
        <v>0</v>
      </c>
      <c r="J8" s="29">
        <f t="shared" si="0"/>
        <v>0</v>
      </c>
    </row>
    <row r="9" spans="1:10" s="2" customFormat="1">
      <c r="A9" s="56" t="s">
        <v>83</v>
      </c>
      <c r="B9" s="57" t="s">
        <v>83</v>
      </c>
      <c r="C9" s="7" t="s">
        <v>155</v>
      </c>
      <c r="D9" s="8" t="s">
        <v>153</v>
      </c>
      <c r="E9" s="27"/>
      <c r="F9" s="28">
        <f t="shared" ref="F9:F15" si="1">SUM(G9:I9)</f>
        <v>80</v>
      </c>
      <c r="G9" s="28">
        <v>80</v>
      </c>
      <c r="H9" s="28">
        <v>0</v>
      </c>
      <c r="I9" s="28">
        <v>0</v>
      </c>
      <c r="J9" s="29">
        <f t="shared" si="0"/>
        <v>0</v>
      </c>
    </row>
    <row r="10" spans="1:10" s="2" customFormat="1">
      <c r="A10" s="56" t="s">
        <v>84</v>
      </c>
      <c r="B10" s="57" t="s">
        <v>84</v>
      </c>
      <c r="C10" s="7" t="s">
        <v>278</v>
      </c>
      <c r="D10" s="8" t="s">
        <v>153</v>
      </c>
      <c r="E10" s="27"/>
      <c r="F10" s="28">
        <f t="shared" si="1"/>
        <v>184</v>
      </c>
      <c r="G10" s="28">
        <v>14</v>
      </c>
      <c r="H10" s="28">
        <v>0</v>
      </c>
      <c r="I10" s="28">
        <v>170</v>
      </c>
      <c r="J10" s="29">
        <f t="shared" si="0"/>
        <v>0</v>
      </c>
    </row>
    <row r="11" spans="1:10" s="2" customFormat="1">
      <c r="A11" s="56" t="s">
        <v>85</v>
      </c>
      <c r="B11" s="57" t="s">
        <v>85</v>
      </c>
      <c r="C11" s="7" t="s">
        <v>155</v>
      </c>
      <c r="D11" s="8" t="s">
        <v>153</v>
      </c>
      <c r="E11" s="27"/>
      <c r="F11" s="28">
        <f t="shared" si="1"/>
        <v>184</v>
      </c>
      <c r="G11" s="28">
        <v>14</v>
      </c>
      <c r="H11" s="28">
        <v>0</v>
      </c>
      <c r="I11" s="28">
        <v>170</v>
      </c>
      <c r="J11" s="29">
        <f t="shared" si="0"/>
        <v>0</v>
      </c>
    </row>
    <row r="12" spans="1:10" s="2" customFormat="1">
      <c r="A12" s="56" t="s">
        <v>86</v>
      </c>
      <c r="B12" s="57" t="s">
        <v>86</v>
      </c>
      <c r="C12" s="7" t="s">
        <v>280</v>
      </c>
      <c r="D12" s="8" t="s">
        <v>153</v>
      </c>
      <c r="E12" s="27"/>
      <c r="F12" s="28">
        <f t="shared" si="1"/>
        <v>105</v>
      </c>
      <c r="G12" s="28">
        <v>0</v>
      </c>
      <c r="H12" s="28">
        <v>60</v>
      </c>
      <c r="I12" s="28">
        <v>45</v>
      </c>
      <c r="J12" s="29">
        <f t="shared" si="0"/>
        <v>0</v>
      </c>
    </row>
    <row r="13" spans="1:10" s="2" customFormat="1">
      <c r="A13" s="56" t="s">
        <v>87</v>
      </c>
      <c r="B13" s="57" t="s">
        <v>87</v>
      </c>
      <c r="C13" s="7" t="s">
        <v>155</v>
      </c>
      <c r="D13" s="8" t="s">
        <v>153</v>
      </c>
      <c r="E13" s="27"/>
      <c r="F13" s="28">
        <f t="shared" si="1"/>
        <v>105</v>
      </c>
      <c r="G13" s="28">
        <v>0</v>
      </c>
      <c r="H13" s="28">
        <v>60</v>
      </c>
      <c r="I13" s="28">
        <v>45</v>
      </c>
      <c r="J13" s="29">
        <f t="shared" si="0"/>
        <v>0</v>
      </c>
    </row>
    <row r="14" spans="1:10" s="2" customFormat="1">
      <c r="A14" s="56" t="s">
        <v>88</v>
      </c>
      <c r="B14" s="57" t="s">
        <v>88</v>
      </c>
      <c r="C14" s="7" t="s">
        <v>279</v>
      </c>
      <c r="D14" s="8" t="s">
        <v>153</v>
      </c>
      <c r="E14" s="27"/>
      <c r="F14" s="28">
        <f t="shared" si="1"/>
        <v>80</v>
      </c>
      <c r="G14" s="28">
        <v>20</v>
      </c>
      <c r="H14" s="28">
        <v>60</v>
      </c>
      <c r="I14" s="28">
        <v>0</v>
      </c>
      <c r="J14" s="29">
        <f t="shared" si="0"/>
        <v>0</v>
      </c>
    </row>
    <row r="15" spans="1:10" s="2" customFormat="1">
      <c r="A15" s="56" t="s">
        <v>89</v>
      </c>
      <c r="B15" s="57" t="s">
        <v>89</v>
      </c>
      <c r="C15" s="7" t="s">
        <v>155</v>
      </c>
      <c r="D15" s="8" t="s">
        <v>153</v>
      </c>
      <c r="E15" s="27"/>
      <c r="F15" s="28">
        <f t="shared" si="1"/>
        <v>80</v>
      </c>
      <c r="G15" s="28">
        <v>20</v>
      </c>
      <c r="H15" s="28">
        <v>60</v>
      </c>
      <c r="I15" s="28">
        <v>0</v>
      </c>
      <c r="J15" s="29">
        <f t="shared" si="0"/>
        <v>0</v>
      </c>
    </row>
    <row r="16" spans="1:10" s="2" customFormat="1">
      <c r="A16" s="56" t="s">
        <v>90</v>
      </c>
      <c r="B16" s="57" t="s">
        <v>90</v>
      </c>
      <c r="C16" s="7" t="s">
        <v>281</v>
      </c>
      <c r="D16" s="8" t="s">
        <v>153</v>
      </c>
      <c r="E16" s="27"/>
      <c r="F16" s="28">
        <f>SUM(G16:I16)</f>
        <v>370</v>
      </c>
      <c r="G16" s="28">
        <v>130</v>
      </c>
      <c r="H16" s="28">
        <v>50</v>
      </c>
      <c r="I16" s="28">
        <v>190</v>
      </c>
      <c r="J16" s="29">
        <f t="shared" si="0"/>
        <v>0</v>
      </c>
    </row>
    <row r="17" spans="1:10" s="2" customFormat="1">
      <c r="A17" s="56" t="s">
        <v>91</v>
      </c>
      <c r="B17" s="57" t="s">
        <v>91</v>
      </c>
      <c r="C17" s="7" t="s">
        <v>155</v>
      </c>
      <c r="D17" s="8" t="s">
        <v>3</v>
      </c>
      <c r="E17" s="27"/>
      <c r="F17" s="28">
        <f>SUM(G17:I17)</f>
        <v>370</v>
      </c>
      <c r="G17" s="28">
        <v>130</v>
      </c>
      <c r="H17" s="28">
        <v>50</v>
      </c>
      <c r="I17" s="28">
        <v>190</v>
      </c>
      <c r="J17" s="29">
        <f t="shared" ref="J17" si="2">F17*E17</f>
        <v>0</v>
      </c>
    </row>
    <row r="18" spans="1:10" s="2" customFormat="1">
      <c r="A18" s="56" t="s">
        <v>92</v>
      </c>
      <c r="B18" s="57" t="s">
        <v>92</v>
      </c>
      <c r="C18" s="7" t="s">
        <v>329</v>
      </c>
      <c r="D18" s="8" t="s">
        <v>330</v>
      </c>
      <c r="E18" s="27"/>
      <c r="F18" s="28">
        <v>1</v>
      </c>
      <c r="G18" s="28">
        <v>0</v>
      </c>
      <c r="H18" s="28">
        <v>0</v>
      </c>
      <c r="I18" s="28">
        <v>0</v>
      </c>
      <c r="J18" s="29">
        <f t="shared" si="0"/>
        <v>0</v>
      </c>
    </row>
    <row r="19" spans="1:10" s="2" customFormat="1" ht="31.5">
      <c r="A19" s="56" t="s">
        <v>93</v>
      </c>
      <c r="B19" s="57" t="s">
        <v>93</v>
      </c>
      <c r="C19" s="7" t="s">
        <v>139</v>
      </c>
      <c r="D19" s="8" t="s">
        <v>3</v>
      </c>
      <c r="E19" s="27"/>
      <c r="F19" s="28">
        <f t="shared" ref="F19:F28" si="3">SUM(G19:I19)</f>
        <v>7500</v>
      </c>
      <c r="G19" s="28">
        <v>2500</v>
      </c>
      <c r="H19" s="28">
        <v>2500</v>
      </c>
      <c r="I19" s="28">
        <v>2500</v>
      </c>
      <c r="J19" s="29">
        <f t="shared" si="0"/>
        <v>0</v>
      </c>
    </row>
    <row r="20" spans="1:10" s="2" customFormat="1">
      <c r="A20" s="56" t="s">
        <v>94</v>
      </c>
      <c r="B20" s="57" t="s">
        <v>94</v>
      </c>
      <c r="C20" s="7" t="s">
        <v>155</v>
      </c>
      <c r="D20" s="8" t="s">
        <v>3</v>
      </c>
      <c r="E20" s="27"/>
      <c r="F20" s="28">
        <f t="shared" si="3"/>
        <v>7500</v>
      </c>
      <c r="G20" s="28">
        <v>2500</v>
      </c>
      <c r="H20" s="28">
        <v>2500</v>
      </c>
      <c r="I20" s="28">
        <v>2500</v>
      </c>
      <c r="J20" s="29">
        <f t="shared" si="0"/>
        <v>0</v>
      </c>
    </row>
    <row r="21" spans="1:10" s="2" customFormat="1" ht="31.5">
      <c r="A21" s="56" t="s">
        <v>95</v>
      </c>
      <c r="B21" s="57" t="s">
        <v>95</v>
      </c>
      <c r="C21" s="7" t="s">
        <v>141</v>
      </c>
      <c r="D21" s="8" t="s">
        <v>3</v>
      </c>
      <c r="E21" s="27"/>
      <c r="F21" s="28">
        <f t="shared" si="3"/>
        <v>2700</v>
      </c>
      <c r="G21" s="28">
        <v>900</v>
      </c>
      <c r="H21" s="28">
        <v>900</v>
      </c>
      <c r="I21" s="28">
        <v>900</v>
      </c>
      <c r="J21" s="29">
        <f t="shared" si="0"/>
        <v>0</v>
      </c>
    </row>
    <row r="22" spans="1:10" s="2" customFormat="1">
      <c r="A22" s="56" t="s">
        <v>347</v>
      </c>
      <c r="B22" s="57" t="s">
        <v>347</v>
      </c>
      <c r="C22" s="7" t="s">
        <v>155</v>
      </c>
      <c r="D22" s="8" t="s">
        <v>3</v>
      </c>
      <c r="E22" s="27"/>
      <c r="F22" s="28">
        <f t="shared" si="3"/>
        <v>2700</v>
      </c>
      <c r="G22" s="28">
        <v>900</v>
      </c>
      <c r="H22" s="28">
        <v>900</v>
      </c>
      <c r="I22" s="28">
        <v>900</v>
      </c>
      <c r="J22" s="29">
        <f t="shared" si="0"/>
        <v>0</v>
      </c>
    </row>
    <row r="23" spans="1:10" s="2" customFormat="1" ht="31.5">
      <c r="A23" s="56" t="s">
        <v>348</v>
      </c>
      <c r="B23" s="57" t="s">
        <v>348</v>
      </c>
      <c r="C23" s="7" t="s">
        <v>143</v>
      </c>
      <c r="D23" s="8" t="s">
        <v>3</v>
      </c>
      <c r="E23" s="27"/>
      <c r="F23" s="28">
        <f t="shared" si="3"/>
        <v>18</v>
      </c>
      <c r="G23" s="28">
        <v>6</v>
      </c>
      <c r="H23" s="28">
        <v>6</v>
      </c>
      <c r="I23" s="28">
        <v>6</v>
      </c>
      <c r="J23" s="29">
        <f t="shared" si="0"/>
        <v>0</v>
      </c>
    </row>
    <row r="24" spans="1:10" s="2" customFormat="1" ht="31.5">
      <c r="A24" s="56" t="s">
        <v>349</v>
      </c>
      <c r="B24" s="57" t="s">
        <v>349</v>
      </c>
      <c r="C24" s="7" t="s">
        <v>142</v>
      </c>
      <c r="D24" s="8" t="s">
        <v>3</v>
      </c>
      <c r="E24" s="27"/>
      <c r="F24" s="28">
        <f t="shared" si="3"/>
        <v>9</v>
      </c>
      <c r="G24" s="28">
        <v>3</v>
      </c>
      <c r="H24" s="28">
        <v>3</v>
      </c>
      <c r="I24" s="28">
        <v>3</v>
      </c>
      <c r="J24" s="29">
        <f t="shared" si="0"/>
        <v>0</v>
      </c>
    </row>
    <row r="25" spans="1:10" s="2" customFormat="1">
      <c r="A25" s="56" t="s">
        <v>350</v>
      </c>
      <c r="B25" s="57" t="s">
        <v>350</v>
      </c>
      <c r="C25" s="7" t="s">
        <v>163</v>
      </c>
      <c r="D25" s="8" t="s">
        <v>153</v>
      </c>
      <c r="E25" s="27"/>
      <c r="F25" s="28">
        <f t="shared" si="3"/>
        <v>27</v>
      </c>
      <c r="G25" s="28">
        <v>9</v>
      </c>
      <c r="H25" s="28">
        <v>9</v>
      </c>
      <c r="I25" s="28">
        <v>9</v>
      </c>
      <c r="J25" s="29">
        <f t="shared" si="0"/>
        <v>0</v>
      </c>
    </row>
    <row r="26" spans="1:10" s="2" customFormat="1">
      <c r="A26" s="56" t="s">
        <v>351</v>
      </c>
      <c r="B26" s="57" t="s">
        <v>351</v>
      </c>
      <c r="C26" s="7" t="s">
        <v>145</v>
      </c>
      <c r="D26" s="8" t="s">
        <v>3</v>
      </c>
      <c r="E26" s="27"/>
      <c r="F26" s="28">
        <f t="shared" si="3"/>
        <v>300</v>
      </c>
      <c r="G26" s="28">
        <v>100</v>
      </c>
      <c r="H26" s="28">
        <v>100</v>
      </c>
      <c r="I26" s="28">
        <v>100</v>
      </c>
      <c r="J26" s="29">
        <f t="shared" si="0"/>
        <v>0</v>
      </c>
    </row>
    <row r="27" spans="1:10" s="2" customFormat="1">
      <c r="A27" s="56" t="s">
        <v>352</v>
      </c>
      <c r="B27" s="57" t="s">
        <v>352</v>
      </c>
      <c r="C27" s="7" t="s">
        <v>144</v>
      </c>
      <c r="D27" s="8" t="s">
        <v>3</v>
      </c>
      <c r="E27" s="27"/>
      <c r="F27" s="28">
        <f t="shared" si="3"/>
        <v>300</v>
      </c>
      <c r="G27" s="28">
        <v>100</v>
      </c>
      <c r="H27" s="28">
        <v>100</v>
      </c>
      <c r="I27" s="28">
        <v>100</v>
      </c>
      <c r="J27" s="29">
        <f t="shared" si="0"/>
        <v>0</v>
      </c>
    </row>
    <row r="28" spans="1:10" s="2" customFormat="1">
      <c r="A28" s="56" t="s">
        <v>353</v>
      </c>
      <c r="B28" s="57" t="s">
        <v>353</v>
      </c>
      <c r="C28" s="7" t="s">
        <v>164</v>
      </c>
      <c r="D28" s="8" t="s">
        <v>3</v>
      </c>
      <c r="E28" s="27"/>
      <c r="F28" s="28">
        <f t="shared" si="3"/>
        <v>600</v>
      </c>
      <c r="G28" s="28">
        <v>200</v>
      </c>
      <c r="H28" s="28">
        <v>200</v>
      </c>
      <c r="I28" s="28">
        <v>200</v>
      </c>
      <c r="J28" s="29">
        <f t="shared" si="0"/>
        <v>0</v>
      </c>
    </row>
    <row r="29" spans="1:10" s="2" customFormat="1">
      <c r="A29" s="56" t="s">
        <v>354</v>
      </c>
      <c r="B29" s="57" t="s">
        <v>354</v>
      </c>
      <c r="C29" s="7" t="s">
        <v>344</v>
      </c>
      <c r="D29" s="8" t="s">
        <v>153</v>
      </c>
      <c r="E29" s="27"/>
      <c r="F29" s="28">
        <f t="shared" ref="F29:F39" si="4">SUM(G29:I29)</f>
        <v>60</v>
      </c>
      <c r="G29" s="28">
        <v>0</v>
      </c>
      <c r="H29" s="28">
        <v>44</v>
      </c>
      <c r="I29" s="28">
        <v>16</v>
      </c>
      <c r="J29" s="29">
        <f t="shared" si="0"/>
        <v>0</v>
      </c>
    </row>
    <row r="30" spans="1:10" s="2" customFormat="1">
      <c r="A30" s="56" t="s">
        <v>355</v>
      </c>
      <c r="B30" s="57" t="s">
        <v>355</v>
      </c>
      <c r="C30" s="7" t="s">
        <v>345</v>
      </c>
      <c r="D30" s="8" t="s">
        <v>153</v>
      </c>
      <c r="E30" s="27"/>
      <c r="F30" s="28">
        <f t="shared" ref="F30" si="5">SUM(G30:I30)</f>
        <v>60</v>
      </c>
      <c r="G30" s="28">
        <v>0</v>
      </c>
      <c r="H30" s="28">
        <v>44</v>
      </c>
      <c r="I30" s="28">
        <v>16</v>
      </c>
      <c r="J30" s="29">
        <f t="shared" ref="J30" si="6">F30*E30</f>
        <v>0</v>
      </c>
    </row>
    <row r="31" spans="1:10" s="2" customFormat="1">
      <c r="A31" s="56" t="s">
        <v>356</v>
      </c>
      <c r="B31" s="57" t="s">
        <v>356</v>
      </c>
      <c r="C31" s="7" t="s">
        <v>155</v>
      </c>
      <c r="D31" s="8" t="s">
        <v>153</v>
      </c>
      <c r="E31" s="27"/>
      <c r="F31" s="28">
        <f t="shared" si="4"/>
        <v>60</v>
      </c>
      <c r="G31" s="28">
        <v>0</v>
      </c>
      <c r="H31" s="28">
        <v>44</v>
      </c>
      <c r="I31" s="28">
        <v>16</v>
      </c>
      <c r="J31" s="29">
        <f t="shared" si="0"/>
        <v>0</v>
      </c>
    </row>
    <row r="32" spans="1:10" s="2" customFormat="1">
      <c r="A32" s="56" t="s">
        <v>357</v>
      </c>
      <c r="B32" s="57" t="s">
        <v>357</v>
      </c>
      <c r="C32" s="7" t="s">
        <v>346</v>
      </c>
      <c r="D32" s="8" t="s">
        <v>153</v>
      </c>
      <c r="E32" s="27"/>
      <c r="F32" s="28">
        <f t="shared" si="4"/>
        <v>1200</v>
      </c>
      <c r="G32" s="28">
        <v>400</v>
      </c>
      <c r="H32" s="28">
        <v>400</v>
      </c>
      <c r="I32" s="28">
        <v>400</v>
      </c>
      <c r="J32" s="29">
        <f t="shared" si="0"/>
        <v>0</v>
      </c>
    </row>
    <row r="33" spans="1:10" s="2" customFormat="1">
      <c r="A33" s="56" t="s">
        <v>358</v>
      </c>
      <c r="B33" s="57" t="s">
        <v>358</v>
      </c>
      <c r="C33" s="7" t="s">
        <v>504</v>
      </c>
      <c r="D33" s="8" t="s">
        <v>153</v>
      </c>
      <c r="E33" s="27"/>
      <c r="F33" s="28">
        <v>105</v>
      </c>
      <c r="G33" s="28">
        <v>0</v>
      </c>
      <c r="H33" s="28">
        <v>0</v>
      </c>
      <c r="I33" s="28">
        <v>0</v>
      </c>
      <c r="J33" s="29">
        <f t="shared" si="0"/>
        <v>0</v>
      </c>
    </row>
    <row r="34" spans="1:10" s="2" customFormat="1">
      <c r="A34" s="56" t="s">
        <v>359</v>
      </c>
      <c r="B34" s="57" t="s">
        <v>359</v>
      </c>
      <c r="C34" s="7" t="s">
        <v>506</v>
      </c>
      <c r="D34" s="8" t="s">
        <v>3</v>
      </c>
      <c r="E34" s="27"/>
      <c r="F34" s="28">
        <f t="shared" ref="F34" si="7">SUM(G34:I34)</f>
        <v>1</v>
      </c>
      <c r="G34" s="28">
        <v>1</v>
      </c>
      <c r="H34" s="28">
        <v>0</v>
      </c>
      <c r="I34" s="28">
        <v>0</v>
      </c>
      <c r="J34" s="29">
        <f t="shared" si="0"/>
        <v>0</v>
      </c>
    </row>
    <row r="35" spans="1:10" s="2" customFormat="1">
      <c r="A35" s="56" t="s">
        <v>360</v>
      </c>
      <c r="B35" s="57" t="s">
        <v>360</v>
      </c>
      <c r="C35" s="7" t="s">
        <v>155</v>
      </c>
      <c r="D35" s="8" t="s">
        <v>153</v>
      </c>
      <c r="E35" s="27"/>
      <c r="F35" s="28">
        <f t="shared" si="4"/>
        <v>1200</v>
      </c>
      <c r="G35" s="28">
        <v>400</v>
      </c>
      <c r="H35" s="28">
        <v>400</v>
      </c>
      <c r="I35" s="28">
        <v>400</v>
      </c>
      <c r="J35" s="29">
        <f t="shared" si="0"/>
        <v>0</v>
      </c>
    </row>
    <row r="36" spans="1:10" s="2" customFormat="1">
      <c r="A36" s="56" t="s">
        <v>361</v>
      </c>
      <c r="B36" s="57" t="s">
        <v>361</v>
      </c>
      <c r="C36" s="7" t="s">
        <v>342</v>
      </c>
      <c r="D36" s="8" t="s">
        <v>3</v>
      </c>
      <c r="E36" s="27"/>
      <c r="F36" s="28">
        <f t="shared" si="4"/>
        <v>5</v>
      </c>
      <c r="G36" s="28">
        <v>0</v>
      </c>
      <c r="H36" s="28">
        <v>5</v>
      </c>
      <c r="I36" s="28">
        <v>0</v>
      </c>
      <c r="J36" s="29">
        <f t="shared" si="0"/>
        <v>0</v>
      </c>
    </row>
    <row r="37" spans="1:10" s="2" customFormat="1">
      <c r="A37" s="56" t="s">
        <v>362</v>
      </c>
      <c r="B37" s="57" t="s">
        <v>362</v>
      </c>
      <c r="C37" s="7" t="s">
        <v>155</v>
      </c>
      <c r="D37" s="8" t="s">
        <v>3</v>
      </c>
      <c r="E37" s="27"/>
      <c r="F37" s="28">
        <f t="shared" si="4"/>
        <v>5</v>
      </c>
      <c r="G37" s="28">
        <v>0</v>
      </c>
      <c r="H37" s="28">
        <v>5</v>
      </c>
      <c r="I37" s="28">
        <v>0</v>
      </c>
      <c r="J37" s="29">
        <f t="shared" si="0"/>
        <v>0</v>
      </c>
    </row>
    <row r="38" spans="1:10" s="2" customFormat="1">
      <c r="A38" s="56" t="s">
        <v>363</v>
      </c>
      <c r="B38" s="57" t="s">
        <v>363</v>
      </c>
      <c r="C38" s="7" t="s">
        <v>343</v>
      </c>
      <c r="D38" s="8" t="s">
        <v>3</v>
      </c>
      <c r="E38" s="27"/>
      <c r="F38" s="28">
        <f t="shared" si="4"/>
        <v>3</v>
      </c>
      <c r="G38" s="28">
        <v>0</v>
      </c>
      <c r="H38" s="28">
        <v>3</v>
      </c>
      <c r="I38" s="28">
        <v>0</v>
      </c>
      <c r="J38" s="29">
        <f t="shared" si="0"/>
        <v>0</v>
      </c>
    </row>
    <row r="39" spans="1:10" s="2" customFormat="1">
      <c r="A39" s="56" t="s">
        <v>364</v>
      </c>
      <c r="B39" s="57" t="s">
        <v>364</v>
      </c>
      <c r="C39" s="7" t="s">
        <v>155</v>
      </c>
      <c r="D39" s="8" t="s">
        <v>3</v>
      </c>
      <c r="E39" s="27"/>
      <c r="F39" s="28">
        <f t="shared" si="4"/>
        <v>3</v>
      </c>
      <c r="G39" s="28">
        <v>0</v>
      </c>
      <c r="H39" s="28">
        <v>3</v>
      </c>
      <c r="I39" s="28">
        <v>0</v>
      </c>
      <c r="J39" s="29">
        <f t="shared" si="0"/>
        <v>0</v>
      </c>
    </row>
    <row r="40" spans="1:10" s="2" customFormat="1">
      <c r="A40" s="56" t="s">
        <v>505</v>
      </c>
      <c r="B40" s="57" t="s">
        <v>505</v>
      </c>
      <c r="C40" s="7" t="s">
        <v>165</v>
      </c>
      <c r="D40" s="8" t="s">
        <v>166</v>
      </c>
      <c r="E40" s="27"/>
      <c r="F40" s="28">
        <v>12</v>
      </c>
      <c r="G40" s="28">
        <v>4</v>
      </c>
      <c r="H40" s="28">
        <v>4</v>
      </c>
      <c r="I40" s="28">
        <v>4</v>
      </c>
      <c r="J40" s="29">
        <f>F40*E40</f>
        <v>0</v>
      </c>
    </row>
    <row r="41" spans="1:10" s="2" customFormat="1" ht="31.5">
      <c r="A41" s="56" t="s">
        <v>507</v>
      </c>
      <c r="B41" s="57" t="s">
        <v>507</v>
      </c>
      <c r="C41" s="7" t="s">
        <v>146</v>
      </c>
      <c r="D41" s="8" t="s">
        <v>147</v>
      </c>
      <c r="E41" s="69">
        <v>5</v>
      </c>
      <c r="F41" s="28">
        <v>1</v>
      </c>
      <c r="G41" s="68" t="s">
        <v>148</v>
      </c>
      <c r="H41" s="68" t="s">
        <v>148</v>
      </c>
      <c r="I41" s="68" t="s">
        <v>148</v>
      </c>
      <c r="J41" s="29">
        <f>(SUM(J4:J40)*E41/100)</f>
        <v>0</v>
      </c>
    </row>
    <row r="42" spans="1:10" s="2" customFormat="1" ht="16.5" thickBot="1">
      <c r="A42" s="25"/>
      <c r="B42" s="26"/>
      <c r="C42" s="20"/>
      <c r="D42" s="21"/>
      <c r="E42" s="30"/>
      <c r="F42" s="31"/>
      <c r="G42" s="31"/>
      <c r="H42" s="31"/>
      <c r="I42" s="31"/>
      <c r="J42" s="32"/>
    </row>
    <row r="43" spans="1:10" ht="16.5" thickTop="1"/>
  </sheetData>
  <pageMargins left="0.23622047244094491" right="0.23622047244094491" top="0.74803149606299213" bottom="0.74803149606299213" header="0.31496062992125984" footer="0.31496062992125984"/>
  <pageSetup paperSize="9" scale="79" fitToHeight="0" orientation="landscape" horizontalDpi="300" verticalDpi="300" r:id="rId1"/>
  <headerFooter>
    <oddHeader>&amp;L&amp;"Arial,Obyčejné"&amp;10ELEKTRO-PROJEKCE s.r.o.&amp;R&amp;"Arial,Obyčejné"&amp;10&amp;P/&amp;N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5"/>
  <sheetViews>
    <sheetView workbookViewId="0">
      <pane ySplit="3" topLeftCell="A4" activePane="bottomLeft" state="frozen"/>
      <selection activeCell="D27" sqref="D27"/>
      <selection pane="bottomLeft" activeCell="A4" sqref="A4"/>
    </sheetView>
  </sheetViews>
  <sheetFormatPr defaultRowHeight="15.75"/>
  <cols>
    <col min="1" max="1" width="7.5" style="1" bestFit="1" customWidth="1"/>
    <col min="2" max="2" width="8.25" style="1" customWidth="1"/>
    <col min="3" max="3" width="75.875" style="1" bestFit="1" customWidth="1"/>
    <col min="4" max="4" width="7.875" style="1" customWidth="1"/>
    <col min="5" max="5" width="10.375" style="6" bestFit="1" customWidth="1"/>
    <col min="6" max="6" width="7.375" style="5" bestFit="1" customWidth="1"/>
    <col min="7" max="7" width="11.75" style="6" bestFit="1" customWidth="1"/>
    <col min="8" max="16384" width="9" style="1"/>
  </cols>
  <sheetData>
    <row r="1" spans="1:7" ht="33" thickTop="1" thickBot="1">
      <c r="A1" s="9" t="s">
        <v>23</v>
      </c>
      <c r="B1" s="10" t="s">
        <v>0</v>
      </c>
      <c r="C1" s="22" t="s">
        <v>1</v>
      </c>
      <c r="D1" s="11" t="s">
        <v>2</v>
      </c>
      <c r="E1" s="12" t="s">
        <v>24</v>
      </c>
      <c r="F1" s="13" t="s">
        <v>19</v>
      </c>
      <c r="G1" s="14" t="s">
        <v>25</v>
      </c>
    </row>
    <row r="2" spans="1:7" s="2" customFormat="1" ht="17.25" thickTop="1" thickBot="1">
      <c r="A2" s="15" t="s">
        <v>18</v>
      </c>
      <c r="B2" s="16"/>
      <c r="C2" s="77" t="s">
        <v>430</v>
      </c>
      <c r="D2" s="18"/>
      <c r="E2" s="18"/>
      <c r="F2" s="18"/>
      <c r="G2" s="19"/>
    </row>
    <row r="3" spans="1:7" s="2" customFormat="1" ht="16.5" thickBot="1">
      <c r="A3" s="63"/>
      <c r="B3" s="64"/>
      <c r="C3" s="67" t="s">
        <v>26</v>
      </c>
      <c r="D3" s="65"/>
      <c r="E3" s="65"/>
      <c r="F3" s="65"/>
      <c r="G3" s="66">
        <f>SUM(G4:G35)</f>
        <v>0</v>
      </c>
    </row>
    <row r="4" spans="1:7" s="2" customFormat="1" ht="16.5" thickTop="1">
      <c r="A4" s="90" t="s">
        <v>96</v>
      </c>
      <c r="B4" s="91" t="s">
        <v>96</v>
      </c>
      <c r="C4" s="92" t="s">
        <v>365</v>
      </c>
      <c r="D4" s="93"/>
      <c r="E4" s="94"/>
      <c r="F4" s="82"/>
      <c r="G4" s="83"/>
    </row>
    <row r="5" spans="1:7" s="2" customFormat="1" ht="31.5">
      <c r="A5" s="85" t="s">
        <v>97</v>
      </c>
      <c r="B5" s="80" t="s">
        <v>97</v>
      </c>
      <c r="C5" s="101" t="s">
        <v>366</v>
      </c>
      <c r="D5" s="96" t="s">
        <v>153</v>
      </c>
      <c r="E5" s="78"/>
      <c r="F5" s="79">
        <v>1220</v>
      </c>
      <c r="G5" s="84">
        <f>E5*F5</f>
        <v>0</v>
      </c>
    </row>
    <row r="6" spans="1:7" s="2" customFormat="1" ht="31.5">
      <c r="A6" s="85" t="s">
        <v>98</v>
      </c>
      <c r="B6" s="80" t="s">
        <v>98</v>
      </c>
      <c r="C6" s="101" t="s">
        <v>367</v>
      </c>
      <c r="D6" s="96" t="s">
        <v>153</v>
      </c>
      <c r="E6" s="78"/>
      <c r="F6" s="79">
        <v>308</v>
      </c>
      <c r="G6" s="115">
        <f>E6*F6</f>
        <v>0</v>
      </c>
    </row>
    <row r="7" spans="1:7" s="2" customFormat="1" ht="31.5">
      <c r="A7" s="85" t="s">
        <v>99</v>
      </c>
      <c r="B7" s="80" t="s">
        <v>99</v>
      </c>
      <c r="C7" s="101" t="s">
        <v>368</v>
      </c>
      <c r="D7" s="96" t="s">
        <v>153</v>
      </c>
      <c r="E7" s="78"/>
      <c r="F7" s="79">
        <v>27</v>
      </c>
      <c r="G7" s="115">
        <f t="shared" ref="G7:G35" si="0">E7*F7</f>
        <v>0</v>
      </c>
    </row>
    <row r="8" spans="1:7" s="2" customFormat="1">
      <c r="A8" s="85" t="s">
        <v>100</v>
      </c>
      <c r="B8" s="80" t="s">
        <v>100</v>
      </c>
      <c r="C8" s="97" t="s">
        <v>369</v>
      </c>
      <c r="D8" s="96"/>
      <c r="E8" s="78"/>
      <c r="F8" s="79"/>
      <c r="G8" s="115">
        <f t="shared" si="0"/>
        <v>0</v>
      </c>
    </row>
    <row r="9" spans="1:7" s="2" customFormat="1" ht="31.5">
      <c r="A9" s="85" t="s">
        <v>101</v>
      </c>
      <c r="B9" s="80" t="s">
        <v>101</v>
      </c>
      <c r="C9" s="99" t="s">
        <v>370</v>
      </c>
      <c r="D9" s="96" t="s">
        <v>3</v>
      </c>
      <c r="E9" s="78"/>
      <c r="F9" s="79">
        <v>28</v>
      </c>
      <c r="G9" s="115">
        <f t="shared" si="0"/>
        <v>0</v>
      </c>
    </row>
    <row r="10" spans="1:7" s="2" customFormat="1" ht="31.5">
      <c r="A10" s="85" t="s">
        <v>102</v>
      </c>
      <c r="B10" s="80" t="s">
        <v>102</v>
      </c>
      <c r="C10" s="99" t="s">
        <v>371</v>
      </c>
      <c r="D10" s="96" t="s">
        <v>3</v>
      </c>
      <c r="E10" s="78"/>
      <c r="F10" s="79">
        <v>92</v>
      </c>
      <c r="G10" s="115">
        <f t="shared" si="0"/>
        <v>0</v>
      </c>
    </row>
    <row r="11" spans="1:7" s="2" customFormat="1" ht="31.5">
      <c r="A11" s="85" t="s">
        <v>103</v>
      </c>
      <c r="B11" s="80" t="s">
        <v>103</v>
      </c>
      <c r="C11" s="99" t="s">
        <v>372</v>
      </c>
      <c r="D11" s="96" t="s">
        <v>3</v>
      </c>
      <c r="E11" s="78"/>
      <c r="F11" s="79">
        <v>123</v>
      </c>
      <c r="G11" s="115">
        <f t="shared" si="0"/>
        <v>0</v>
      </c>
    </row>
    <row r="12" spans="1:7" s="2" customFormat="1" ht="31.5">
      <c r="A12" s="85" t="s">
        <v>104</v>
      </c>
      <c r="B12" s="80" t="s">
        <v>104</v>
      </c>
      <c r="C12" s="99" t="s">
        <v>373</v>
      </c>
      <c r="D12" s="96" t="s">
        <v>3</v>
      </c>
      <c r="E12" s="78"/>
      <c r="F12" s="79">
        <v>132</v>
      </c>
      <c r="G12" s="115">
        <f t="shared" si="0"/>
        <v>0</v>
      </c>
    </row>
    <row r="13" spans="1:7" s="2" customFormat="1" ht="31.5">
      <c r="A13" s="85" t="s">
        <v>105</v>
      </c>
      <c r="B13" s="80" t="s">
        <v>105</v>
      </c>
      <c r="C13" s="99" t="s">
        <v>374</v>
      </c>
      <c r="D13" s="96" t="s">
        <v>3</v>
      </c>
      <c r="E13" s="78"/>
      <c r="F13" s="79">
        <v>144</v>
      </c>
      <c r="G13" s="115">
        <f t="shared" si="0"/>
        <v>0</v>
      </c>
    </row>
    <row r="14" spans="1:7" s="2" customFormat="1">
      <c r="A14" s="85" t="s">
        <v>106</v>
      </c>
      <c r="B14" s="80" t="s">
        <v>106</v>
      </c>
      <c r="C14" s="100" t="s">
        <v>375</v>
      </c>
      <c r="D14" s="96"/>
      <c r="E14" s="78"/>
      <c r="F14" s="79"/>
      <c r="G14" s="115">
        <f t="shared" si="0"/>
        <v>0</v>
      </c>
    </row>
    <row r="15" spans="1:7" s="2" customFormat="1" ht="31.5">
      <c r="A15" s="85" t="s">
        <v>107</v>
      </c>
      <c r="B15" s="80" t="s">
        <v>107</v>
      </c>
      <c r="C15" s="99" t="s">
        <v>377</v>
      </c>
      <c r="D15" s="96" t="s">
        <v>3</v>
      </c>
      <c r="E15" s="78"/>
      <c r="F15" s="79">
        <v>12</v>
      </c>
      <c r="G15" s="115">
        <f t="shared" si="0"/>
        <v>0</v>
      </c>
    </row>
    <row r="16" spans="1:7" s="2" customFormat="1">
      <c r="A16" s="85" t="s">
        <v>108</v>
      </c>
      <c r="B16" s="80" t="s">
        <v>108</v>
      </c>
      <c r="C16" s="98"/>
      <c r="D16" s="96"/>
      <c r="E16" s="78"/>
      <c r="F16" s="79"/>
      <c r="G16" s="115">
        <f t="shared" si="0"/>
        <v>0</v>
      </c>
    </row>
    <row r="17" spans="1:9" s="2" customFormat="1" ht="31.5">
      <c r="A17" s="85" t="s">
        <v>109</v>
      </c>
      <c r="B17" s="80" t="s">
        <v>109</v>
      </c>
      <c r="C17" s="99" t="s">
        <v>379</v>
      </c>
      <c r="D17" s="96" t="s">
        <v>3</v>
      </c>
      <c r="E17" s="78"/>
      <c r="F17" s="79">
        <v>72</v>
      </c>
      <c r="G17" s="115">
        <f t="shared" si="0"/>
        <v>0</v>
      </c>
    </row>
    <row r="18" spans="1:9" s="2" customFormat="1">
      <c r="A18" s="85" t="s">
        <v>412</v>
      </c>
      <c r="B18" s="80" t="s">
        <v>412</v>
      </c>
      <c r="C18" s="100" t="s">
        <v>380</v>
      </c>
      <c r="D18" s="96"/>
      <c r="E18" s="78"/>
      <c r="F18" s="79"/>
      <c r="G18" s="115">
        <f t="shared" si="0"/>
        <v>0</v>
      </c>
    </row>
    <row r="19" spans="1:9" s="2" customFormat="1" ht="31.5">
      <c r="A19" s="85" t="s">
        <v>413</v>
      </c>
      <c r="B19" s="80" t="s">
        <v>413</v>
      </c>
      <c r="C19" s="99" t="s">
        <v>382</v>
      </c>
      <c r="D19" s="96" t="s">
        <v>3</v>
      </c>
      <c r="E19" s="78"/>
      <c r="F19" s="79">
        <v>938.46153846153845</v>
      </c>
      <c r="G19" s="115">
        <f t="shared" si="0"/>
        <v>0</v>
      </c>
    </row>
    <row r="20" spans="1:9" s="2" customFormat="1" ht="31.5">
      <c r="A20" s="85" t="s">
        <v>414</v>
      </c>
      <c r="B20" s="80" t="s">
        <v>414</v>
      </c>
      <c r="C20" s="99" t="s">
        <v>384</v>
      </c>
      <c r="D20" s="96" t="s">
        <v>3</v>
      </c>
      <c r="E20" s="78"/>
      <c r="F20" s="79">
        <v>770</v>
      </c>
      <c r="G20" s="115">
        <f t="shared" si="0"/>
        <v>0</v>
      </c>
    </row>
    <row r="21" spans="1:9" s="2" customFormat="1">
      <c r="A21" s="85" t="s">
        <v>415</v>
      </c>
      <c r="B21" s="80" t="s">
        <v>415</v>
      </c>
      <c r="C21" s="100" t="s">
        <v>385</v>
      </c>
      <c r="D21" s="96"/>
      <c r="E21" s="78"/>
      <c r="F21" s="79"/>
      <c r="G21" s="115">
        <f t="shared" si="0"/>
        <v>0</v>
      </c>
    </row>
    <row r="22" spans="1:9" s="2" customFormat="1">
      <c r="A22" s="85" t="s">
        <v>416</v>
      </c>
      <c r="B22" s="80" t="s">
        <v>416</v>
      </c>
      <c r="C22" s="98" t="s">
        <v>387</v>
      </c>
      <c r="D22" s="96" t="s">
        <v>3</v>
      </c>
      <c r="E22" s="78"/>
      <c r="F22" s="79">
        <v>4</v>
      </c>
      <c r="G22" s="115">
        <f t="shared" si="0"/>
        <v>0</v>
      </c>
    </row>
    <row r="23" spans="1:9" s="2" customFormat="1" ht="31.5">
      <c r="A23" s="85" t="s">
        <v>417</v>
      </c>
      <c r="B23" s="80" t="s">
        <v>417</v>
      </c>
      <c r="C23" s="101" t="s">
        <v>389</v>
      </c>
      <c r="D23" s="96" t="s">
        <v>3</v>
      </c>
      <c r="E23" s="78"/>
      <c r="F23" s="79">
        <v>23</v>
      </c>
      <c r="G23" s="115">
        <f t="shared" si="0"/>
        <v>0</v>
      </c>
    </row>
    <row r="24" spans="1:9" s="2" customFormat="1">
      <c r="A24" s="85" t="s">
        <v>418</v>
      </c>
      <c r="B24" s="80" t="s">
        <v>418</v>
      </c>
      <c r="C24" s="95"/>
      <c r="D24" s="96"/>
      <c r="E24" s="78"/>
      <c r="F24" s="79"/>
      <c r="G24" s="115"/>
    </row>
    <row r="25" spans="1:9">
      <c r="A25" s="85" t="s">
        <v>419</v>
      </c>
      <c r="B25" s="80" t="s">
        <v>419</v>
      </c>
      <c r="C25" s="95"/>
      <c r="D25" s="96"/>
      <c r="E25" s="78"/>
      <c r="F25" s="79"/>
      <c r="G25" s="115"/>
      <c r="I25" s="2"/>
    </row>
    <row r="26" spans="1:9" ht="16.5" thickBot="1">
      <c r="A26" s="116" t="s">
        <v>420</v>
      </c>
      <c r="B26" s="117" t="s">
        <v>420</v>
      </c>
      <c r="C26" s="102"/>
      <c r="D26" s="103"/>
      <c r="E26" s="104"/>
      <c r="F26" s="105"/>
      <c r="G26" s="120"/>
      <c r="I26" s="2"/>
    </row>
    <row r="27" spans="1:9">
      <c r="A27" s="136" t="s">
        <v>421</v>
      </c>
      <c r="B27" s="137" t="s">
        <v>421</v>
      </c>
      <c r="C27" s="92" t="s">
        <v>393</v>
      </c>
      <c r="D27" s="93"/>
      <c r="E27" s="81"/>
      <c r="F27" s="82"/>
      <c r="G27" s="142"/>
      <c r="I27" s="2"/>
    </row>
    <row r="28" spans="1:9" ht="31.5">
      <c r="A28" s="85" t="s">
        <v>422</v>
      </c>
      <c r="B28" s="80" t="s">
        <v>422</v>
      </c>
      <c r="C28" s="101" t="s">
        <v>395</v>
      </c>
      <c r="D28" s="96" t="s">
        <v>153</v>
      </c>
      <c r="E28" s="78"/>
      <c r="F28" s="79">
        <v>115</v>
      </c>
      <c r="G28" s="115">
        <f t="shared" si="0"/>
        <v>0</v>
      </c>
      <c r="I28" s="2"/>
    </row>
    <row r="29" spans="1:9" ht="31.5">
      <c r="A29" s="85" t="s">
        <v>423</v>
      </c>
      <c r="B29" s="80" t="s">
        <v>423</v>
      </c>
      <c r="C29" s="101" t="s">
        <v>397</v>
      </c>
      <c r="D29" s="96" t="s">
        <v>153</v>
      </c>
      <c r="E29" s="78"/>
      <c r="F29" s="79">
        <v>3680</v>
      </c>
      <c r="G29" s="115">
        <f t="shared" si="0"/>
        <v>0</v>
      </c>
      <c r="I29" s="2"/>
    </row>
    <row r="30" spans="1:9" ht="31.5">
      <c r="A30" s="85" t="s">
        <v>424</v>
      </c>
      <c r="B30" s="80" t="s">
        <v>424</v>
      </c>
      <c r="C30" s="99" t="s">
        <v>399</v>
      </c>
      <c r="D30" s="96" t="s">
        <v>3</v>
      </c>
      <c r="E30" s="78"/>
      <c r="F30" s="79">
        <v>166.66666666666669</v>
      </c>
      <c r="G30" s="115">
        <f t="shared" si="0"/>
        <v>0</v>
      </c>
      <c r="I30" s="2"/>
    </row>
    <row r="31" spans="1:9" ht="47.25">
      <c r="A31" s="85" t="s">
        <v>425</v>
      </c>
      <c r="B31" s="80" t="s">
        <v>425</v>
      </c>
      <c r="C31" s="101" t="s">
        <v>401</v>
      </c>
      <c r="D31" s="96" t="s">
        <v>402</v>
      </c>
      <c r="E31" s="78"/>
      <c r="F31" s="79">
        <v>333.33333333333337</v>
      </c>
      <c r="G31" s="115">
        <f t="shared" si="0"/>
        <v>0</v>
      </c>
      <c r="I31" s="2"/>
    </row>
    <row r="32" spans="1:9" ht="47.25">
      <c r="A32" s="85" t="s">
        <v>426</v>
      </c>
      <c r="B32" s="80" t="s">
        <v>426</v>
      </c>
      <c r="C32" s="101" t="s">
        <v>404</v>
      </c>
      <c r="D32" s="96" t="s">
        <v>3</v>
      </c>
      <c r="E32" s="78"/>
      <c r="F32" s="79">
        <v>28</v>
      </c>
      <c r="G32" s="115">
        <f t="shared" si="0"/>
        <v>0</v>
      </c>
      <c r="I32" s="2"/>
    </row>
    <row r="33" spans="1:9" ht="47.25">
      <c r="A33" s="85" t="s">
        <v>427</v>
      </c>
      <c r="B33" s="80" t="s">
        <v>427</v>
      </c>
      <c r="C33" s="101" t="s">
        <v>406</v>
      </c>
      <c r="D33" s="107" t="s">
        <v>3</v>
      </c>
      <c r="E33" s="78"/>
      <c r="F33" s="79">
        <v>29</v>
      </c>
      <c r="G33" s="115">
        <f t="shared" si="0"/>
        <v>0</v>
      </c>
      <c r="I33" s="2"/>
    </row>
    <row r="34" spans="1:9" ht="31.5">
      <c r="A34" s="85" t="s">
        <v>428</v>
      </c>
      <c r="B34" s="80" t="s">
        <v>428</v>
      </c>
      <c r="C34" s="101" t="s">
        <v>408</v>
      </c>
      <c r="D34" s="107" t="s">
        <v>409</v>
      </c>
      <c r="E34" s="78"/>
      <c r="F34" s="79">
        <v>13</v>
      </c>
      <c r="G34" s="115">
        <f t="shared" si="0"/>
        <v>0</v>
      </c>
      <c r="I34" s="2"/>
    </row>
    <row r="35" spans="1:9" ht="48" thickBot="1">
      <c r="A35" s="86" t="s">
        <v>429</v>
      </c>
      <c r="B35" s="87" t="s">
        <v>429</v>
      </c>
      <c r="C35" s="106" t="s">
        <v>411</v>
      </c>
      <c r="D35" s="76" t="s">
        <v>3</v>
      </c>
      <c r="E35" s="88"/>
      <c r="F35" s="89">
        <v>4</v>
      </c>
      <c r="G35" s="120">
        <f t="shared" si="0"/>
        <v>0</v>
      </c>
      <c r="I35" s="2"/>
    </row>
  </sheetData>
  <pageMargins left="0.23622047244094491" right="0.23622047244094491" top="0.74803149606299213" bottom="0.74803149606299213" header="0.31496062992125984" footer="0.31496062992125984"/>
  <pageSetup paperSize="9" scale="79" fitToHeight="0" orientation="landscape" horizontalDpi="300" verticalDpi="300" r:id="rId1"/>
  <headerFooter>
    <oddHeader>&amp;L&amp;"Arial,Obyčejné"&amp;10ELEKTRO-PROJEKCE s.r.o.&amp;R&amp;"Arial,Obyčejné"&amp;10&amp;P/&amp;N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0"/>
  <sheetViews>
    <sheetView workbookViewId="0">
      <pane ySplit="3" topLeftCell="A4" activePane="bottomLeft" state="frozen"/>
      <selection activeCell="D27" sqref="D27"/>
      <selection pane="bottomLeft" activeCell="A4" sqref="A4"/>
    </sheetView>
  </sheetViews>
  <sheetFormatPr defaultRowHeight="15.75"/>
  <cols>
    <col min="1" max="1" width="7.5" style="1" bestFit="1" customWidth="1"/>
    <col min="2" max="2" width="8.25" style="1" bestFit="1" customWidth="1"/>
    <col min="3" max="3" width="75.875" style="1" bestFit="1" customWidth="1"/>
    <col min="4" max="4" width="7.875" style="1" customWidth="1"/>
    <col min="5" max="5" width="10.375" style="6" bestFit="1" customWidth="1"/>
    <col min="6" max="6" width="7.375" style="5" bestFit="1" customWidth="1"/>
    <col min="7" max="7" width="11.75" style="6" bestFit="1" customWidth="1"/>
    <col min="8" max="16384" width="9" style="1"/>
  </cols>
  <sheetData>
    <row r="1" spans="1:9" ht="33" thickTop="1" thickBot="1">
      <c r="A1" s="9" t="s">
        <v>23</v>
      </c>
      <c r="B1" s="10" t="s">
        <v>0</v>
      </c>
      <c r="C1" s="22" t="s">
        <v>1</v>
      </c>
      <c r="D1" s="11" t="s">
        <v>2</v>
      </c>
      <c r="E1" s="12" t="s">
        <v>24</v>
      </c>
      <c r="F1" s="13" t="s">
        <v>19</v>
      </c>
      <c r="G1" s="14" t="s">
        <v>25</v>
      </c>
    </row>
    <row r="2" spans="1:9" s="2" customFormat="1" ht="17.25" thickTop="1" thickBot="1">
      <c r="A2" s="15" t="s">
        <v>28</v>
      </c>
      <c r="B2" s="16"/>
      <c r="C2" s="77" t="s">
        <v>431</v>
      </c>
      <c r="D2" s="18"/>
      <c r="E2" s="18"/>
      <c r="F2" s="18"/>
      <c r="G2" s="19"/>
    </row>
    <row r="3" spans="1:9" s="2" customFormat="1" ht="16.5" thickBot="1">
      <c r="A3" s="63"/>
      <c r="B3" s="64"/>
      <c r="C3" s="67" t="s">
        <v>26</v>
      </c>
      <c r="D3" s="65"/>
      <c r="E3" s="65"/>
      <c r="F3" s="65"/>
      <c r="G3" s="66">
        <f>SUM(G4:G36)</f>
        <v>0</v>
      </c>
    </row>
    <row r="4" spans="1:9" s="2" customFormat="1" ht="16.5" thickTop="1">
      <c r="A4" s="56" t="s">
        <v>110</v>
      </c>
      <c r="B4" s="57" t="s">
        <v>110</v>
      </c>
      <c r="C4" s="121" t="s">
        <v>365</v>
      </c>
      <c r="D4" s="122"/>
      <c r="E4" s="123"/>
      <c r="F4" s="113"/>
      <c r="G4" s="114"/>
    </row>
    <row r="5" spans="1:9" s="2" customFormat="1" ht="31.5">
      <c r="A5" s="23" t="s">
        <v>111</v>
      </c>
      <c r="B5" s="24" t="s">
        <v>111</v>
      </c>
      <c r="C5" s="130" t="s">
        <v>366</v>
      </c>
      <c r="D5" s="125" t="s">
        <v>153</v>
      </c>
      <c r="E5" s="110"/>
      <c r="F5" s="111">
        <v>1220</v>
      </c>
      <c r="G5" s="115">
        <f>E5*F5</f>
        <v>0</v>
      </c>
    </row>
    <row r="6" spans="1:9" s="2" customFormat="1" ht="31.5">
      <c r="A6" s="23" t="s">
        <v>112</v>
      </c>
      <c r="B6" s="24" t="s">
        <v>112</v>
      </c>
      <c r="C6" s="130" t="s">
        <v>367</v>
      </c>
      <c r="D6" s="125" t="s">
        <v>153</v>
      </c>
      <c r="E6" s="110"/>
      <c r="F6" s="111">
        <v>308</v>
      </c>
      <c r="G6" s="115">
        <f t="shared" ref="G6:G36" si="0">E6*F6</f>
        <v>0</v>
      </c>
    </row>
    <row r="7" spans="1:9" s="2" customFormat="1" ht="31.5">
      <c r="A7" s="23" t="s">
        <v>113</v>
      </c>
      <c r="B7" s="24" t="s">
        <v>113</v>
      </c>
      <c r="C7" s="130" t="s">
        <v>368</v>
      </c>
      <c r="D7" s="125" t="s">
        <v>153</v>
      </c>
      <c r="E7" s="110"/>
      <c r="F7" s="111">
        <v>27</v>
      </c>
      <c r="G7" s="115">
        <f t="shared" si="0"/>
        <v>0</v>
      </c>
    </row>
    <row r="8" spans="1:9" s="2" customFormat="1">
      <c r="A8" s="56" t="s">
        <v>114</v>
      </c>
      <c r="B8" s="57" t="s">
        <v>114</v>
      </c>
      <c r="C8" s="126" t="s">
        <v>369</v>
      </c>
      <c r="D8" s="125"/>
      <c r="E8" s="110"/>
      <c r="F8" s="111"/>
      <c r="G8" s="115">
        <f t="shared" si="0"/>
        <v>0</v>
      </c>
    </row>
    <row r="9" spans="1:9" s="2" customFormat="1" ht="31.5">
      <c r="A9" s="23" t="s">
        <v>115</v>
      </c>
      <c r="B9" s="24" t="s">
        <v>115</v>
      </c>
      <c r="C9" s="128" t="s">
        <v>370</v>
      </c>
      <c r="D9" s="125" t="s">
        <v>3</v>
      </c>
      <c r="E9" s="110"/>
      <c r="F9" s="111">
        <v>28</v>
      </c>
      <c r="G9" s="115">
        <f t="shared" si="0"/>
        <v>0</v>
      </c>
    </row>
    <row r="10" spans="1:9" s="2" customFormat="1" ht="31.5">
      <c r="A10" s="23" t="s">
        <v>116</v>
      </c>
      <c r="B10" s="24" t="s">
        <v>116</v>
      </c>
      <c r="C10" s="128" t="s">
        <v>371</v>
      </c>
      <c r="D10" s="125" t="s">
        <v>3</v>
      </c>
      <c r="E10" s="110"/>
      <c r="F10" s="111">
        <v>92</v>
      </c>
      <c r="G10" s="115">
        <f t="shared" si="0"/>
        <v>0</v>
      </c>
    </row>
    <row r="11" spans="1:9" s="2" customFormat="1" ht="31.5">
      <c r="A11" s="23" t="s">
        <v>117</v>
      </c>
      <c r="B11" s="24" t="s">
        <v>117</v>
      </c>
      <c r="C11" s="128" t="s">
        <v>372</v>
      </c>
      <c r="D11" s="125" t="s">
        <v>3</v>
      </c>
      <c r="E11" s="110"/>
      <c r="F11" s="111">
        <v>123</v>
      </c>
      <c r="G11" s="115">
        <f t="shared" si="0"/>
        <v>0</v>
      </c>
    </row>
    <row r="12" spans="1:9" s="2" customFormat="1" ht="31.5">
      <c r="A12" s="56" t="s">
        <v>376</v>
      </c>
      <c r="B12" s="57" t="s">
        <v>376</v>
      </c>
      <c r="C12" s="128" t="s">
        <v>373</v>
      </c>
      <c r="D12" s="125" t="s">
        <v>3</v>
      </c>
      <c r="E12" s="110"/>
      <c r="F12" s="111">
        <v>132</v>
      </c>
      <c r="G12" s="115">
        <f t="shared" si="0"/>
        <v>0</v>
      </c>
    </row>
    <row r="13" spans="1:9" ht="31.5">
      <c r="A13" s="23" t="s">
        <v>437</v>
      </c>
      <c r="B13" s="24" t="s">
        <v>437</v>
      </c>
      <c r="C13" s="128" t="s">
        <v>374</v>
      </c>
      <c r="D13" s="125" t="s">
        <v>3</v>
      </c>
      <c r="E13" s="110"/>
      <c r="F13" s="111">
        <v>144</v>
      </c>
      <c r="G13" s="115">
        <f t="shared" si="0"/>
        <v>0</v>
      </c>
      <c r="I13" s="2"/>
    </row>
    <row r="14" spans="1:9">
      <c r="A14" s="23" t="s">
        <v>378</v>
      </c>
      <c r="B14" s="24" t="s">
        <v>378</v>
      </c>
      <c r="C14" s="129" t="s">
        <v>375</v>
      </c>
      <c r="D14" s="125"/>
      <c r="E14" s="110"/>
      <c r="F14" s="111"/>
      <c r="G14" s="115">
        <f t="shared" si="0"/>
        <v>0</v>
      </c>
      <c r="I14" s="2"/>
    </row>
    <row r="15" spans="1:9" ht="31.5">
      <c r="A15" s="23" t="s">
        <v>438</v>
      </c>
      <c r="B15" s="24" t="s">
        <v>438</v>
      </c>
      <c r="C15" s="128" t="s">
        <v>377</v>
      </c>
      <c r="D15" s="125" t="s">
        <v>3</v>
      </c>
      <c r="E15" s="110"/>
      <c r="F15" s="111">
        <v>12</v>
      </c>
      <c r="G15" s="115">
        <f t="shared" si="0"/>
        <v>0</v>
      </c>
      <c r="I15" s="2"/>
    </row>
    <row r="16" spans="1:9">
      <c r="A16" s="56" t="s">
        <v>381</v>
      </c>
      <c r="B16" s="57" t="s">
        <v>381</v>
      </c>
      <c r="C16" s="127"/>
      <c r="D16" s="125"/>
      <c r="E16" s="110"/>
      <c r="F16" s="111"/>
      <c r="G16" s="115">
        <f t="shared" si="0"/>
        <v>0</v>
      </c>
      <c r="I16" s="2"/>
    </row>
    <row r="17" spans="1:9" ht="31.5">
      <c r="A17" s="23" t="s">
        <v>383</v>
      </c>
      <c r="B17" s="24" t="s">
        <v>383</v>
      </c>
      <c r="C17" s="128" t="s">
        <v>379</v>
      </c>
      <c r="D17" s="125" t="s">
        <v>3</v>
      </c>
      <c r="E17" s="110"/>
      <c r="F17" s="111">
        <v>72</v>
      </c>
      <c r="G17" s="115">
        <f t="shared" si="0"/>
        <v>0</v>
      </c>
      <c r="I17" s="2"/>
    </row>
    <row r="18" spans="1:9">
      <c r="A18" s="23" t="s">
        <v>439</v>
      </c>
      <c r="B18" s="24" t="s">
        <v>439</v>
      </c>
      <c r="C18" s="129" t="s">
        <v>380</v>
      </c>
      <c r="D18" s="125"/>
      <c r="E18" s="110"/>
      <c r="F18" s="111"/>
      <c r="G18" s="115">
        <f t="shared" si="0"/>
        <v>0</v>
      </c>
      <c r="I18" s="2"/>
    </row>
    <row r="19" spans="1:9" ht="31.5">
      <c r="A19" s="23" t="s">
        <v>386</v>
      </c>
      <c r="B19" s="24" t="s">
        <v>386</v>
      </c>
      <c r="C19" s="128" t="s">
        <v>382</v>
      </c>
      <c r="D19" s="125" t="s">
        <v>3</v>
      </c>
      <c r="E19" s="110"/>
      <c r="F19" s="111">
        <v>938.46153846153845</v>
      </c>
      <c r="G19" s="115">
        <f t="shared" si="0"/>
        <v>0</v>
      </c>
      <c r="I19" s="2"/>
    </row>
    <row r="20" spans="1:9" ht="31.5">
      <c r="A20" s="56" t="s">
        <v>388</v>
      </c>
      <c r="B20" s="57" t="s">
        <v>388</v>
      </c>
      <c r="C20" s="128" t="s">
        <v>384</v>
      </c>
      <c r="D20" s="125" t="s">
        <v>3</v>
      </c>
      <c r="E20" s="110"/>
      <c r="F20" s="111">
        <v>770</v>
      </c>
      <c r="G20" s="115">
        <f t="shared" si="0"/>
        <v>0</v>
      </c>
      <c r="I20" s="2"/>
    </row>
    <row r="21" spans="1:9">
      <c r="A21" s="23" t="s">
        <v>390</v>
      </c>
      <c r="B21" s="24" t="s">
        <v>390</v>
      </c>
      <c r="C21" s="129" t="s">
        <v>385</v>
      </c>
      <c r="D21" s="125"/>
      <c r="E21" s="110"/>
      <c r="F21" s="111"/>
      <c r="G21" s="115">
        <f t="shared" si="0"/>
        <v>0</v>
      </c>
      <c r="I21" s="2"/>
    </row>
    <row r="22" spans="1:9">
      <c r="A22" s="23" t="s">
        <v>391</v>
      </c>
      <c r="B22" s="24" t="s">
        <v>391</v>
      </c>
      <c r="C22" s="127" t="s">
        <v>387</v>
      </c>
      <c r="D22" s="125" t="s">
        <v>3</v>
      </c>
      <c r="E22" s="110"/>
      <c r="F22" s="111">
        <v>4</v>
      </c>
      <c r="G22" s="115">
        <f t="shared" si="0"/>
        <v>0</v>
      </c>
      <c r="I22" s="2"/>
    </row>
    <row r="23" spans="1:9" ht="31.5">
      <c r="A23" s="23" t="s">
        <v>392</v>
      </c>
      <c r="B23" s="24" t="s">
        <v>392</v>
      </c>
      <c r="C23" s="130" t="s">
        <v>389</v>
      </c>
      <c r="D23" s="125" t="s">
        <v>3</v>
      </c>
      <c r="E23" s="110"/>
      <c r="F23" s="111">
        <v>23</v>
      </c>
      <c r="G23" s="115">
        <f t="shared" si="0"/>
        <v>0</v>
      </c>
      <c r="I23" s="2"/>
    </row>
    <row r="24" spans="1:9">
      <c r="A24" s="56" t="s">
        <v>440</v>
      </c>
      <c r="B24" s="57" t="s">
        <v>440</v>
      </c>
      <c r="C24" s="124"/>
      <c r="D24" s="125"/>
      <c r="E24" s="110"/>
      <c r="F24" s="111"/>
      <c r="G24" s="115"/>
      <c r="I24" s="2"/>
    </row>
    <row r="25" spans="1:9">
      <c r="A25" s="23" t="s">
        <v>394</v>
      </c>
      <c r="B25" s="24" t="s">
        <v>394</v>
      </c>
      <c r="C25" s="124"/>
      <c r="D25" s="125"/>
      <c r="E25" s="110"/>
      <c r="F25" s="111"/>
      <c r="G25" s="115"/>
      <c r="I25" s="2"/>
    </row>
    <row r="26" spans="1:9" ht="16.5" thickBot="1">
      <c r="A26" s="70" t="s">
        <v>396</v>
      </c>
      <c r="B26" s="108" t="s">
        <v>396</v>
      </c>
      <c r="C26" s="131"/>
      <c r="D26" s="132"/>
      <c r="E26" s="133"/>
      <c r="F26" s="134"/>
      <c r="G26" s="120"/>
      <c r="I26" s="2"/>
    </row>
    <row r="27" spans="1:9">
      <c r="A27" s="56" t="s">
        <v>398</v>
      </c>
      <c r="B27" s="57" t="s">
        <v>398</v>
      </c>
      <c r="C27" s="121" t="s">
        <v>393</v>
      </c>
      <c r="D27" s="122"/>
      <c r="E27" s="112"/>
      <c r="F27" s="113"/>
      <c r="G27" s="142"/>
      <c r="I27" s="2"/>
    </row>
    <row r="28" spans="1:9" ht="31.5">
      <c r="A28" s="56" t="s">
        <v>400</v>
      </c>
      <c r="B28" s="57" t="s">
        <v>400</v>
      </c>
      <c r="C28" s="130" t="s">
        <v>395</v>
      </c>
      <c r="D28" s="125" t="s">
        <v>153</v>
      </c>
      <c r="E28" s="110"/>
      <c r="F28" s="111">
        <v>115</v>
      </c>
      <c r="G28" s="115">
        <f t="shared" si="0"/>
        <v>0</v>
      </c>
      <c r="I28" s="2"/>
    </row>
    <row r="29" spans="1:9" ht="31.5">
      <c r="A29" s="23" t="s">
        <v>403</v>
      </c>
      <c r="B29" s="24" t="s">
        <v>403</v>
      </c>
      <c r="C29" s="130" t="s">
        <v>397</v>
      </c>
      <c r="D29" s="125" t="s">
        <v>153</v>
      </c>
      <c r="E29" s="110"/>
      <c r="F29" s="111">
        <v>3680</v>
      </c>
      <c r="G29" s="115">
        <f t="shared" si="0"/>
        <v>0</v>
      </c>
      <c r="I29" s="2"/>
    </row>
    <row r="30" spans="1:9" ht="31.5">
      <c r="A30" s="23" t="s">
        <v>405</v>
      </c>
      <c r="B30" s="24" t="s">
        <v>405</v>
      </c>
      <c r="C30" s="128" t="s">
        <v>399</v>
      </c>
      <c r="D30" s="125" t="s">
        <v>3</v>
      </c>
      <c r="E30" s="110"/>
      <c r="F30" s="111">
        <v>166.66666666666669</v>
      </c>
      <c r="G30" s="115">
        <f t="shared" si="0"/>
        <v>0</v>
      </c>
      <c r="I30" s="2"/>
    </row>
    <row r="31" spans="1:9" ht="31.5">
      <c r="A31" s="23" t="s">
        <v>407</v>
      </c>
      <c r="B31" s="24" t="s">
        <v>407</v>
      </c>
      <c r="C31" s="130" t="s">
        <v>432</v>
      </c>
      <c r="D31" s="125" t="s">
        <v>402</v>
      </c>
      <c r="E31" s="110"/>
      <c r="F31" s="111">
        <v>333.33333333333337</v>
      </c>
      <c r="G31" s="115">
        <f t="shared" si="0"/>
        <v>0</v>
      </c>
      <c r="I31" s="2"/>
    </row>
    <row r="32" spans="1:9" ht="63">
      <c r="A32" s="56" t="s">
        <v>410</v>
      </c>
      <c r="B32" s="57" t="s">
        <v>410</v>
      </c>
      <c r="C32" s="130" t="s">
        <v>433</v>
      </c>
      <c r="D32" s="125" t="s">
        <v>3</v>
      </c>
      <c r="E32" s="110"/>
      <c r="F32" s="111">
        <v>28</v>
      </c>
      <c r="G32" s="115">
        <f t="shared" si="0"/>
        <v>0</v>
      </c>
      <c r="I32" s="2"/>
    </row>
    <row r="33" spans="1:9" ht="47.25">
      <c r="A33" s="23" t="s">
        <v>441</v>
      </c>
      <c r="B33" s="24" t="s">
        <v>441</v>
      </c>
      <c r="C33" s="130" t="s">
        <v>406</v>
      </c>
      <c r="D33" s="144" t="s">
        <v>3</v>
      </c>
      <c r="E33" s="110"/>
      <c r="F33" s="111">
        <v>29</v>
      </c>
      <c r="G33" s="115">
        <f t="shared" si="0"/>
        <v>0</v>
      </c>
      <c r="I33" s="2"/>
    </row>
    <row r="34" spans="1:9" ht="31.5">
      <c r="A34" s="23" t="s">
        <v>442</v>
      </c>
      <c r="B34" s="24" t="s">
        <v>442</v>
      </c>
      <c r="C34" s="145" t="s">
        <v>434</v>
      </c>
      <c r="D34" s="146" t="s">
        <v>3</v>
      </c>
      <c r="E34" s="133"/>
      <c r="F34" s="134">
        <v>560</v>
      </c>
      <c r="G34" s="115">
        <f t="shared" si="0"/>
        <v>0</v>
      </c>
      <c r="I34" s="2"/>
    </row>
    <row r="35" spans="1:9" ht="31.5">
      <c r="A35" s="23" t="s">
        <v>443</v>
      </c>
      <c r="B35" s="24" t="s">
        <v>443</v>
      </c>
      <c r="C35" s="145" t="s">
        <v>408</v>
      </c>
      <c r="D35" s="146" t="s">
        <v>409</v>
      </c>
      <c r="E35" s="133"/>
      <c r="F35" s="134">
        <v>13</v>
      </c>
      <c r="G35" s="115">
        <f t="shared" si="0"/>
        <v>0</v>
      </c>
      <c r="I35" s="2"/>
    </row>
    <row r="36" spans="1:9" ht="47.25">
      <c r="A36" s="56" t="s">
        <v>444</v>
      </c>
      <c r="B36" s="57" t="s">
        <v>444</v>
      </c>
      <c r="C36" s="145" t="s">
        <v>411</v>
      </c>
      <c r="D36" s="146" t="s">
        <v>3</v>
      </c>
      <c r="E36" s="133"/>
      <c r="F36" s="134">
        <v>4</v>
      </c>
      <c r="G36" s="115">
        <f t="shared" si="0"/>
        <v>0</v>
      </c>
      <c r="I36" s="2"/>
    </row>
    <row r="37" spans="1:9">
      <c r="A37" s="23" t="s">
        <v>445</v>
      </c>
      <c r="B37" s="24" t="s">
        <v>445</v>
      </c>
      <c r="C37" s="145"/>
      <c r="D37" s="146"/>
      <c r="E37" s="133"/>
      <c r="F37" s="134"/>
      <c r="G37" s="115"/>
    </row>
    <row r="38" spans="1:9">
      <c r="A38" s="23" t="s">
        <v>446</v>
      </c>
      <c r="B38" s="24" t="s">
        <v>446</v>
      </c>
      <c r="C38" s="138" t="s">
        <v>435</v>
      </c>
      <c r="D38" s="139"/>
      <c r="E38" s="140"/>
      <c r="F38" s="141"/>
      <c r="G38" s="142"/>
    </row>
    <row r="39" spans="1:9">
      <c r="A39" s="23" t="s">
        <v>447</v>
      </c>
      <c r="B39" s="24" t="s">
        <v>447</v>
      </c>
      <c r="C39" s="124" t="s">
        <v>436</v>
      </c>
      <c r="D39" s="125"/>
      <c r="E39" s="110"/>
      <c r="F39" s="111"/>
      <c r="G39" s="115"/>
    </row>
    <row r="40" spans="1:9" ht="16.5" thickBot="1">
      <c r="A40" s="70" t="s">
        <v>448</v>
      </c>
      <c r="B40" s="108" t="s">
        <v>448</v>
      </c>
      <c r="C40" s="143"/>
      <c r="D40" s="135"/>
      <c r="E40" s="118"/>
      <c r="F40" s="119"/>
      <c r="G40" s="120"/>
    </row>
  </sheetData>
  <pageMargins left="0.23622047244094491" right="0.23622047244094491" top="0.74803149606299213" bottom="0.74803149606299213" header="0.31496062992125984" footer="0.31496062992125984"/>
  <pageSetup paperSize="9" scale="79" fitToHeight="0" orientation="landscape" horizontalDpi="300" verticalDpi="300" r:id="rId1"/>
  <headerFooter>
    <oddHeader>&amp;L&amp;"Arial,Obyčejné"&amp;10ELEKTRO-PROJEKCE s.r.o.&amp;R&amp;"Arial,Obyčejné"&amp;10&amp;P/&amp;N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8</vt:i4>
      </vt:variant>
    </vt:vector>
  </HeadingPairs>
  <TitlesOfParts>
    <vt:vector size="18" baseType="lpstr">
      <vt:lpstr>List1</vt:lpstr>
      <vt:lpstr>Rekapitulace</vt:lpstr>
      <vt:lpstr>1</vt:lpstr>
      <vt:lpstr>2</vt:lpstr>
      <vt:lpstr>3</vt:lpstr>
      <vt:lpstr>4</vt:lpstr>
      <vt:lpstr>5</vt:lpstr>
      <vt:lpstr>6</vt:lpstr>
      <vt:lpstr>7</vt:lpstr>
      <vt:lpstr>8</vt:lpstr>
      <vt:lpstr>'1'!Názvy_tisku</vt:lpstr>
      <vt:lpstr>'2'!Názvy_tisku</vt:lpstr>
      <vt:lpstr>'3'!Názvy_tisku</vt:lpstr>
      <vt:lpstr>'4'!Názvy_tisku</vt:lpstr>
      <vt:lpstr>'5'!Názvy_tisku</vt:lpstr>
      <vt:lpstr>'6'!Názvy_tisku</vt:lpstr>
      <vt:lpstr>'7'!Názvy_tisku</vt:lpstr>
      <vt:lpstr>'8'!Názvy_tisku</vt:lpstr>
    </vt:vector>
  </TitlesOfParts>
  <Company>Helika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milan.moc</dc:creator>
  <cp:lastModifiedBy>Břetislav Musil</cp:lastModifiedBy>
  <cp:lastPrinted>2012-12-14T10:49:06Z</cp:lastPrinted>
  <dcterms:created xsi:type="dcterms:W3CDTF">2008-02-11T16:11:06Z</dcterms:created>
  <dcterms:modified xsi:type="dcterms:W3CDTF">2013-09-04T14:03:34Z</dcterms:modified>
</cp:coreProperties>
</file>